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14C3685C_9563_4E37_B8CC_1CDCD1A299D7_.wvu.FilterData">'STF 3'!$A$2:$BA$3</definedName>
  </definedNames>
  <calcPr/>
  <customWorkbookViews>
    <customWorkbookView activeSheetId="0" maximized="1" windowHeight="0" windowWidth="0" guid="{14C3685C-9563-4E37-B8CC-1CDCD1A299D7}" name="Filter 1"/>
  </customWorkbookViews>
</workbook>
</file>

<file path=xl/sharedStrings.xml><?xml version="1.0" encoding="utf-8"?>
<sst xmlns="http://schemas.openxmlformats.org/spreadsheetml/2006/main" count="451" uniqueCount="153">
  <si>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</si>
  <si>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</si>
  <si>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</si>
  <si>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</si>
  <si>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</si>
  <si>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</si>
  <si>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</si>
  <si>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</si>
  <si>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</si>
  <si>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</si>
  <si>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</si>
  <si>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</si>
  <si>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</si>
  <si>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</si>
  <si>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</si>
  <si>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</si>
  <si>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</si>
  <si>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</si>
  <si>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</si>
  <si>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</si>
  <si>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</si>
  <si>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</si>
  <si>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</si>
  <si>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</si>
  <si>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</si>
  <si>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</si>
  <si>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</si>
  <si>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</si>
  <si>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</si>
  <si>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</si>
  <si>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</si>
  <si>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</si>
  <si>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</si>
  <si>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</si>
  <si>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</si>
  <si>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</si>
  <si>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</si>
  <si>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</si>
  <si>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</si>
  <si>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</si>
  <si>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</si>
  <si>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</si>
  <si>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</si>
  <si>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</si>
  <si>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</si>
  <si>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</si>
  <si>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</si>
  <si>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</si>
  <si>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</si>
  <si>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</si>
  <si>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</si>
  <si>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</si>
  <si>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</si>
  <si>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</si>
  <si>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</si>
  <si>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</si>
  <si>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</si>
  <si>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</si>
  <si>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</si>
  <si>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</si>
  <si>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</si>
  <si>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</si>
  <si>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</si>
  <si>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</si>
  <si>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</si>
  <si>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>Q144s</t>
  </si>
  <si>
    <t>Q144n</t>
  </si>
  <si>
    <t>DALIAN</t>
  </si>
  <si>
    <t>Q146s</t>
  </si>
  <si>
    <t>Q146n</t>
  </si>
  <si>
    <t>Q148s</t>
  </si>
  <si>
    <t>Q148n</t>
  </si>
  <si>
    <t>Q150s</t>
  </si>
  <si>
    <t>Q150n</t>
  </si>
  <si>
    <t>REDELIVERY TO THE OWNERS</t>
  </si>
  <si>
    <t>REMARKS:</t>
  </si>
  <si>
    <r>
      <rPr>
        <rFont val="Helvetica Neue"/>
        <b/>
        <color theme="1"/>
        <sz val="12.0"/>
      </rPr>
      <t>JI XING 89 VOY Q144 ROTATION</t>
    </r>
    <r>
      <rPr>
        <rFont val="Helvetica Neue"/>
        <color theme="1"/>
        <sz val="12.0"/>
      </rPr>
      <t xml:space="preserve"> :  VRANGEL &gt;&gt; BUSAN &gt;&gt; RIZHAO &gt;&gt; DALIAN &gt;&gt; VRANGEL</t>
    </r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</si>
  <si>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</si>
  <si>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</si>
  <si>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</si>
  <si>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</si>
  <si>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</si>
  <si>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</si>
  <si>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</si>
  <si>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</si>
  <si>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</si>
  <si>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</si>
  <si>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MAO GANG QUAN ZHOU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</si>
  <si>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</si>
  <si>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</si>
  <si>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</si>
  <si>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</si>
  <si>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</si>
  <si>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</si>
  <si>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</si>
  <si>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</si>
  <si>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</si>
  <si>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</si>
  <si>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</si>
  <si>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</si>
  <si>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</si>
  <si>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</si>
  <si>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</si>
  <si>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</si>
  <si>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</si>
  <si>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</si>
  <si>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</si>
  <si>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</si>
  <si>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</si>
  <si>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</si>
  <si>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</si>
  <si>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</si>
  <si>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</si>
  <si>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</si>
  <si>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</si>
  <si>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</si>
  <si>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</si>
  <si>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</si>
  <si>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</si>
  <si>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</si>
  <si>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</si>
  <si>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</si>
  <si>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</si>
  <si>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S099n</t>
  </si>
  <si>
    <t>SHA03s</t>
  </si>
  <si>
    <t>SHA03n</t>
  </si>
  <si>
    <t>OUT OF ORDER</t>
  </si>
  <si>
    <t>S102s</t>
  </si>
  <si>
    <t>S102n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</si>
  <si>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</si>
  <si>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</si>
  <si>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</si>
  <si>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SHA04s</t>
  </si>
  <si>
    <t>SHA04n</t>
  </si>
  <si>
    <t>S104s</t>
  </si>
  <si>
    <t>S104n</t>
  </si>
  <si>
    <t>NINGBO</t>
  </si>
  <si>
    <t>PLANNED DRY DOCK (08-10 days)</t>
  </si>
  <si>
    <t>SHA05s</t>
  </si>
  <si>
    <t>SHA05n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</si>
  <si>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</si>
  <si>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</si>
  <si>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S103n</t>
  </si>
  <si>
    <t>SHA06s</t>
  </si>
  <si>
    <t>SHA06n</t>
  </si>
  <si>
    <t>S106n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</si>
  <si>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</si>
  <si>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S105n</t>
  </si>
  <si>
    <t>SHA07s</t>
  </si>
  <si>
    <t>SHA07n</t>
  </si>
  <si>
    <t>SHA08s</t>
  </si>
  <si>
    <t>SHA08n</t>
  </si>
  <si>
    <r>
      <rPr>
        <rFont val="Helvetica Neue"/>
        <b/>
        <color theme="1"/>
        <sz val="12.0"/>
      </rPr>
      <t xml:space="preserve">MGGZ VOY S099 ROTATION : </t>
    </r>
    <r>
      <rPr>
        <rFont val="Helvetica Neue"/>
        <b val="0"/>
        <color theme="1"/>
        <sz val="12.0"/>
      </rPr>
      <t>VRANGEL &gt;&gt; YANTIAN &gt;&gt; NANSHA &gt;&gt; XIAMEN &gt;&gt; NINGBO &gt;&gt; SHANGHAI &gt;&gt; VRANGEL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</si>
</sst>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dd\ dd\-mmm"/>
    <numFmt numFmtId="167" formatCode="dd&quot;.&quot;mm&quot;.&quot;yyyy"/>
  </numFmts>
  <fonts count="39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theme="1"/>
      <name val="Helvetica Neue"/>
    </font>
    <font>
      <b/>
      <sz val="12.0"/>
      <color rgb="FF000000"/>
      <name val="Times New Roman"/>
    </font>
    <font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</fills>
  <borders count="1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bottom style="thin">
        <color rgb="FF000000"/>
      </bottom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8" fillId="0" fontId="7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/>
    </xf>
    <xf borderId="0" fillId="0" fontId="15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4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5" fillId="0" fontId="20" numFmtId="0" xfId="0" applyAlignment="1" applyBorder="1" applyFont="1">
      <alignment horizontal="center" vertical="center"/>
    </xf>
    <xf borderId="16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5" fontId="15" numFmtId="0" xfId="0" applyAlignment="1" applyBorder="1" applyFill="1" applyFont="1">
      <alignment horizontal="center" vertical="center"/>
    </xf>
    <xf borderId="17" fillId="0" fontId="2" numFmtId="0" xfId="0" applyBorder="1" applyFont="1"/>
    <xf borderId="11" fillId="0" fontId="2" numFmtId="0" xfId="0" applyBorder="1" applyFont="1"/>
    <xf borderId="11" fillId="6" fontId="23" numFmtId="0" xfId="0" applyAlignment="1" applyBorder="1" applyFill="1" applyFont="1">
      <alignment horizontal="center" shrinkToFit="0" vertical="center" wrapText="0"/>
    </xf>
    <xf borderId="10" fillId="5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5" fontId="26" numFmtId="0" xfId="0" applyAlignment="1" applyBorder="1" applyFont="1">
      <alignment horizontal="center" readingOrder="0" vertical="center"/>
    </xf>
    <xf borderId="8" fillId="7" fontId="27" numFmtId="0" xfId="0" applyAlignment="1" applyBorder="1" applyFill="1" applyFont="1">
      <alignment horizontal="center" readingOrder="0" vertical="center"/>
    </xf>
    <xf borderId="8" fillId="7" fontId="26" numFmtId="164" xfId="0" applyAlignment="1" applyBorder="1" applyFont="1" applyNumberFormat="1">
      <alignment horizontal="center" readingOrder="0" vertical="center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9" fillId="4" fontId="15" numFmtId="0" xfId="0" applyAlignment="1" applyBorder="1" applyFont="1">
      <alignment horizontal="center" readingOrder="0" vertical="center"/>
    </xf>
    <xf borderId="0" fillId="0" fontId="14" numFmtId="0" xfId="0" applyAlignment="1" applyFont="1">
      <alignment horizontal="center" readingOrder="0" vertical="center"/>
    </xf>
    <xf borderId="0" fillId="0" fontId="15" numFmtId="166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18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7" fontId="15" numFmtId="0" xfId="0" applyAlignment="1" applyFont="1">
      <alignment horizontal="left" readingOrder="0" vertical="center"/>
    </xf>
    <xf borderId="18" fillId="0" fontId="16" numFmtId="0" xfId="0" applyAlignment="1" applyBorder="1" applyFont="1">
      <alignment horizontal="left" readingOrder="0" shrinkToFit="0" wrapText="0"/>
    </xf>
    <xf borderId="0" fillId="0" fontId="16" numFmtId="0" xfId="0" applyAlignment="1" applyFont="1">
      <alignment horizontal="left" shrinkToFit="0" wrapText="0"/>
    </xf>
    <xf borderId="0" fillId="0" fontId="16" numFmtId="0" xfId="0" applyFont="1"/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28" numFmtId="0" xfId="0" applyAlignment="1" applyFont="1">
      <alignment horizontal="left"/>
    </xf>
    <xf borderId="5" fillId="0" fontId="29" numFmtId="0" xfId="0" applyAlignment="1" applyBorder="1" applyFont="1">
      <alignment horizontal="center" shrinkToFit="0" vertical="center" wrapText="1"/>
    </xf>
    <xf borderId="5" fillId="0" fontId="30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5" fillId="0" fontId="31" numFmtId="0" xfId="0" applyAlignment="1" applyBorder="1" applyFont="1">
      <alignment horizontal="center" vertical="center"/>
    </xf>
    <xf borderId="16" fillId="0" fontId="32" numFmtId="0" xfId="0" applyAlignment="1" applyBorder="1" applyFont="1">
      <alignment horizontal="center" shrinkToFit="0" vertical="center" wrapText="1"/>
    </xf>
    <xf borderId="16" fillId="0" fontId="33" numFmtId="0" xfId="0" applyAlignment="1" applyBorder="1" applyFont="1">
      <alignment horizontal="center" shrinkToFit="0" vertical="center" wrapText="1"/>
    </xf>
    <xf borderId="10" fillId="0" fontId="23" numFmtId="0" xfId="0" applyAlignment="1" applyBorder="1" applyFont="1">
      <alignment horizontal="center" shrinkToFit="0" vertical="center" wrapText="0"/>
    </xf>
    <xf borderId="11" fillId="0" fontId="34" numFmtId="0" xfId="0" applyAlignment="1" applyBorder="1" applyFont="1">
      <alignment horizontal="center" readingOrder="0" shrinkToFit="0" vertical="center" wrapText="0"/>
    </xf>
    <xf borderId="8" fillId="0" fontId="35" numFmtId="164" xfId="0" applyAlignment="1" applyBorder="1" applyFont="1" applyNumberFormat="1">
      <alignment horizontal="center" readingOrder="0" shrinkToFit="0" vertical="center" wrapText="0"/>
    </xf>
    <xf borderId="11" fillId="0" fontId="35" numFmtId="167" xfId="0" applyAlignment="1" applyBorder="1" applyFont="1" applyNumberFormat="1">
      <alignment horizontal="center" shrinkToFit="0" vertical="center" wrapText="0"/>
    </xf>
    <xf borderId="11" fillId="0" fontId="35" numFmtId="167" xfId="0" applyAlignment="1" applyBorder="1" applyFont="1" applyNumberFormat="1">
      <alignment horizontal="center" shrinkToFit="0" vertical="center" wrapText="0"/>
    </xf>
    <xf borderId="11" fillId="0" fontId="35" numFmtId="167" xfId="0" applyAlignment="1" applyBorder="1" applyFont="1" applyNumberForma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shrinkToFit="0" vertical="center" wrapText="0"/>
    </xf>
    <xf borderId="8" fillId="6" fontId="34" numFmtId="0" xfId="0" applyAlignment="1" applyBorder="1" applyFont="1">
      <alignment horizontal="center" shrinkToFit="0" vertical="center" wrapText="0"/>
    </xf>
    <xf borderId="11" fillId="6" fontId="34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35" numFmtId="164" xfId="0" applyAlignment="1" applyBorder="1" applyFont="1" applyNumberFormat="1">
      <alignment horizontal="center" shrinkToFit="0" vertical="center" wrapText="0"/>
    </xf>
    <xf borderId="11" fillId="0" fontId="35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5" numFmtId="164" xfId="0" applyAlignment="1" applyBorder="1" applyFont="1" applyNumberFormat="1">
      <alignment horizontal="center" shrinkToFit="0" vertical="center" wrapText="0"/>
    </xf>
    <xf borderId="8" fillId="0" fontId="35" numFmtId="164" xfId="0" applyAlignment="1" applyBorder="1" applyFont="1" applyNumberFormat="1">
      <alignment horizontal="center" shrinkToFit="0" vertical="center" wrapText="0"/>
    </xf>
    <xf borderId="11" fillId="4" fontId="35" numFmtId="167" xfId="0" applyAlignment="1" applyBorder="1" applyFont="1" applyNumberFormat="1">
      <alignment horizontal="center" shrinkToFit="0" vertical="center" wrapText="0"/>
    </xf>
    <xf borderId="11" fillId="4" fontId="35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5" numFmtId="165" xfId="0" applyAlignment="1" applyBorder="1" applyFont="1" applyNumberFormat="1">
      <alignment horizontal="center" readingOrder="0" shrinkToFit="0" vertical="center" wrapText="0"/>
    </xf>
    <xf borderId="11" fillId="4" fontId="34" numFmtId="0" xfId="0" applyAlignment="1" applyBorder="1" applyFont="1">
      <alignment horizontal="center" readingOrder="0" shrinkToFit="0" vertical="center" wrapText="0"/>
    </xf>
    <xf borderId="9" fillId="4" fontId="15" numFmtId="0" xfId="0" applyAlignment="1" applyBorder="1" applyFont="1">
      <alignment horizontal="center" vertical="center"/>
    </xf>
    <xf borderId="11" fillId="4" fontId="35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shrinkToFit="0" vertical="center" wrapText="0"/>
    </xf>
    <xf borderId="11" fillId="4" fontId="11" numFmtId="164" xfId="0" applyAlignment="1" applyBorder="1" applyFont="1" applyNumberFormat="1">
      <alignment horizontal="center" shrinkToFit="0" vertical="center" wrapText="0"/>
    </xf>
    <xf borderId="11" fillId="7" fontId="11" numFmtId="167" xfId="0" applyAlignment="1" applyBorder="1" applyFont="1" applyNumberFormat="1">
      <alignment horizontal="center" shrinkToFit="0" vertical="center" wrapText="0"/>
    </xf>
    <xf borderId="9" fillId="4" fontId="36" numFmtId="0" xfId="0" applyAlignment="1" applyBorder="1" applyFont="1">
      <alignment horizontal="center" readingOrder="0" vertical="center"/>
    </xf>
    <xf borderId="8" fillId="0" fontId="11" numFmtId="164" xfId="0" applyAlignment="1" applyBorder="1" applyFont="1" applyNumberFormat="1">
      <alignment horizontal="center" shrinkToFit="0" vertical="center" wrapText="0"/>
    </xf>
    <xf borderId="17" fillId="0" fontId="37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readingOrder="0" shrinkToFit="0" vertical="center" wrapText="0"/>
    </xf>
    <xf borderId="0" fillId="4" fontId="3" numFmtId="0" xfId="0" applyAlignment="1" applyFont="1">
      <alignment vertical="center"/>
    </xf>
    <xf borderId="11" fillId="0" fontId="11" numFmtId="167" xfId="0" applyAlignment="1" applyBorder="1" applyFont="1" applyNumberFormat="1">
      <alignment horizontal="center" readingOrder="0" shrinkToFit="0" vertical="center" wrapText="0"/>
    </xf>
    <xf borderId="0" fillId="4" fontId="14" numFmtId="0" xfId="0" applyAlignment="1" applyFont="1">
      <alignment horizontal="left" readingOrder="0" vertical="center"/>
    </xf>
    <xf borderId="0" fillId="4" fontId="15" numFmtId="166" xfId="0" applyAlignment="1" applyFont="1" applyNumberFormat="1">
      <alignment horizontal="center" vertical="center"/>
    </xf>
    <xf borderId="0" fillId="4" fontId="36" numFmtId="0" xfId="0" applyAlignment="1" applyFont="1">
      <alignment horizontal="left" readingOrder="0" vertical="center"/>
    </xf>
    <xf borderId="18" fillId="0" fontId="14" numFmtId="0" xfId="0" applyAlignment="1" applyBorder="1" applyFont="1">
      <alignment horizontal="left" readingOrder="0" vertical="center"/>
    </xf>
    <xf borderId="0" fillId="7" fontId="36" numFmtId="0" xfId="0" applyAlignment="1" applyFont="1">
      <alignment horizontal="left" readingOrder="0" vertical="center"/>
    </xf>
    <xf borderId="18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15" numFmtId="0" xfId="0" applyAlignment="1" applyFont="1">
      <alignment horizontal="left" shrinkToFit="0" wrapText="0"/>
    </xf>
    <xf borderId="0" fillId="0" fontId="38" numFmtId="0" xfId="0" applyAlignment="1" applyFont="1">
      <alignment horizontal="center" vertical="center"/>
    </xf>
    <xf borderId="0" fillId="4" fontId="19" numFmtId="167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min="7" max="9" width="10.56"/>
    <col customWidth="1" hidden="1" min="10" max="12" width="12.89"/>
    <col customWidth="1" min="13" max="15" width="10.89"/>
    <col customWidth="1" hidden="1" min="16" max="18" width="10.67"/>
    <col customWidth="1" min="19" max="21" width="10.67"/>
    <col customWidth="1" hidden="1" min="22" max="27" width="10.33"/>
    <col customWidth="1" hidden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5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5" si="6">W4</f>
        <v>#REF!</v>
      </c>
      <c r="Y4" s="26" t="str">
        <f t="shared" ref="Y4:Y15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5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5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5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5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5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 t="shared" ref="E9:E10" si="20"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30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customHeight="1">
      <c r="A10" s="20" t="s">
        <v>13</v>
      </c>
      <c r="B10" s="21" t="s">
        <v>29</v>
      </c>
      <c r="C10" s="26">
        <f t="shared" si="10"/>
        <v>45905</v>
      </c>
      <c r="D10" s="26">
        <f t="shared" si="18"/>
        <v>45905</v>
      </c>
      <c r="E10" s="26">
        <f t="shared" si="20"/>
        <v>45907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30">
        <f t="shared" ref="M10:M15" si="21">E10+4</f>
        <v>45911</v>
      </c>
      <c r="N10" s="30">
        <f t="shared" ref="N10:N15" si="22">M10</f>
        <v>45911</v>
      </c>
      <c r="O10" s="30">
        <f t="shared" ref="O10:O15" si="23">N10+1</f>
        <v>45912</v>
      </c>
      <c r="P10" s="28" t="s">
        <v>20</v>
      </c>
      <c r="Q10" s="10"/>
      <c r="R10" s="11"/>
      <c r="S10" s="30">
        <f t="shared" ref="S10:S15" si="24">O10+1</f>
        <v>45913</v>
      </c>
      <c r="T10" s="30">
        <f t="shared" si="5"/>
        <v>45913</v>
      </c>
      <c r="U10" s="30">
        <f t="shared" si="16"/>
        <v>45914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30">
        <f t="shared" si="19"/>
        <v>45919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6">
        <f t="shared" si="10"/>
        <v>45919</v>
      </c>
      <c r="D11" s="26">
        <f t="shared" si="18"/>
        <v>45919</v>
      </c>
      <c r="E11" s="26">
        <f t="shared" ref="E11:E15" si="25">D11+1</f>
        <v>45920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30">
        <f t="shared" si="21"/>
        <v>45924</v>
      </c>
      <c r="N11" s="30">
        <f t="shared" si="22"/>
        <v>45924</v>
      </c>
      <c r="O11" s="30">
        <f t="shared" si="23"/>
        <v>45925</v>
      </c>
      <c r="P11" s="28" t="s">
        <v>20</v>
      </c>
      <c r="Q11" s="10"/>
      <c r="R11" s="11"/>
      <c r="S11" s="30">
        <f t="shared" si="24"/>
        <v>45926</v>
      </c>
      <c r="T11" s="30">
        <f t="shared" si="5"/>
        <v>45926</v>
      </c>
      <c r="U11" s="30">
        <f t="shared" si="16"/>
        <v>45927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28" t="s">
        <v>20</v>
      </c>
      <c r="AC11" s="10"/>
      <c r="AD11" s="11"/>
      <c r="AE11" s="30">
        <f t="shared" si="19"/>
        <v>45932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24.75" customHeight="1">
      <c r="A12" s="20" t="s">
        <v>13</v>
      </c>
      <c r="B12" s="21" t="s">
        <v>33</v>
      </c>
      <c r="C12" s="26">
        <f t="shared" si="10"/>
        <v>45932</v>
      </c>
      <c r="D12" s="26">
        <f t="shared" si="18"/>
        <v>45932</v>
      </c>
      <c r="E12" s="26">
        <f t="shared" si="25"/>
        <v>45933</v>
      </c>
      <c r="F12" s="21" t="s">
        <v>34</v>
      </c>
      <c r="G12" s="28" t="s">
        <v>20</v>
      </c>
      <c r="H12" s="10"/>
      <c r="I12" s="11"/>
      <c r="J12" s="12"/>
      <c r="K12" s="12"/>
      <c r="L12" s="12"/>
      <c r="M12" s="30">
        <f t="shared" si="21"/>
        <v>45937</v>
      </c>
      <c r="N12" s="30">
        <f t="shared" si="22"/>
        <v>45937</v>
      </c>
      <c r="O12" s="30">
        <f t="shared" si="23"/>
        <v>45938</v>
      </c>
      <c r="P12" s="28" t="s">
        <v>20</v>
      </c>
      <c r="Q12" s="10"/>
      <c r="R12" s="11"/>
      <c r="S12" s="30">
        <f t="shared" si="24"/>
        <v>45939</v>
      </c>
      <c r="T12" s="30">
        <f t="shared" si="5"/>
        <v>45939</v>
      </c>
      <c r="U12" s="30">
        <f t="shared" si="16"/>
        <v>45940</v>
      </c>
      <c r="V12" s="21" t="s">
        <v>16</v>
      </c>
      <c r="W12" s="26" t="str">
        <f t="shared" si="12"/>
        <v/>
      </c>
      <c r="X12" s="26" t="str">
        <f t="shared" si="6"/>
        <v/>
      </c>
      <c r="Y12" s="26">
        <f t="shared" si="7"/>
        <v>2</v>
      </c>
      <c r="Z12" s="21" t="s">
        <v>17</v>
      </c>
      <c r="AA12" s="12"/>
      <c r="AB12" s="28" t="s">
        <v>20</v>
      </c>
      <c r="AC12" s="10"/>
      <c r="AD12" s="11"/>
      <c r="AE12" s="30">
        <f t="shared" si="19"/>
        <v>45945</v>
      </c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20" t="s">
        <v>13</v>
      </c>
      <c r="B13" s="21" t="s">
        <v>35</v>
      </c>
      <c r="C13" s="26">
        <f t="shared" si="10"/>
        <v>45945</v>
      </c>
      <c r="D13" s="26">
        <f t="shared" si="18"/>
        <v>45945</v>
      </c>
      <c r="E13" s="26">
        <f t="shared" si="25"/>
        <v>45946</v>
      </c>
      <c r="F13" s="21" t="s">
        <v>36</v>
      </c>
      <c r="G13" s="28" t="s">
        <v>20</v>
      </c>
      <c r="H13" s="10"/>
      <c r="I13" s="11"/>
      <c r="J13" s="12"/>
      <c r="K13" s="12"/>
      <c r="L13" s="12"/>
      <c r="M13" s="30">
        <f t="shared" si="21"/>
        <v>45950</v>
      </c>
      <c r="N13" s="30">
        <f t="shared" si="22"/>
        <v>45950</v>
      </c>
      <c r="O13" s="30">
        <f t="shared" si="23"/>
        <v>45951</v>
      </c>
      <c r="P13" s="28" t="s">
        <v>20</v>
      </c>
      <c r="Q13" s="10"/>
      <c r="R13" s="11"/>
      <c r="S13" s="30">
        <f t="shared" si="24"/>
        <v>45952</v>
      </c>
      <c r="T13" s="30">
        <f t="shared" si="5"/>
        <v>45952</v>
      </c>
      <c r="U13" s="30">
        <f t="shared" si="16"/>
        <v>45953</v>
      </c>
      <c r="V13" s="21" t="s">
        <v>16</v>
      </c>
      <c r="W13" s="26" t="str">
        <f t="shared" si="12"/>
        <v/>
      </c>
      <c r="X13" s="26" t="str">
        <f t="shared" si="6"/>
        <v/>
      </c>
      <c r="Y13" s="26">
        <f t="shared" si="7"/>
        <v>2</v>
      </c>
      <c r="Z13" s="21" t="s">
        <v>17</v>
      </c>
      <c r="AA13" s="12"/>
      <c r="AB13" s="28" t="s">
        <v>20</v>
      </c>
      <c r="AC13" s="10"/>
      <c r="AD13" s="11"/>
      <c r="AE13" s="30">
        <f t="shared" si="19"/>
        <v>45958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20" t="s">
        <v>13</v>
      </c>
      <c r="B14" s="21" t="s">
        <v>37</v>
      </c>
      <c r="C14" s="26">
        <f t="shared" si="10"/>
        <v>45958</v>
      </c>
      <c r="D14" s="26">
        <f t="shared" si="18"/>
        <v>45958</v>
      </c>
      <c r="E14" s="26">
        <f t="shared" si="25"/>
        <v>45959</v>
      </c>
      <c r="F14" s="21" t="s">
        <v>38</v>
      </c>
      <c r="G14" s="28" t="s">
        <v>20</v>
      </c>
      <c r="H14" s="10"/>
      <c r="I14" s="11"/>
      <c r="J14" s="12"/>
      <c r="K14" s="12"/>
      <c r="L14" s="12"/>
      <c r="M14" s="30">
        <f t="shared" si="21"/>
        <v>45963</v>
      </c>
      <c r="N14" s="30">
        <f t="shared" si="22"/>
        <v>45963</v>
      </c>
      <c r="O14" s="30">
        <f t="shared" si="23"/>
        <v>45964</v>
      </c>
      <c r="P14" s="28" t="s">
        <v>20</v>
      </c>
      <c r="Q14" s="10"/>
      <c r="R14" s="11"/>
      <c r="S14" s="30">
        <f t="shared" si="24"/>
        <v>45965</v>
      </c>
      <c r="T14" s="30">
        <f t="shared" si="5"/>
        <v>45965</v>
      </c>
      <c r="U14" s="30">
        <f t="shared" si="16"/>
        <v>45966</v>
      </c>
      <c r="V14" s="21" t="s">
        <v>16</v>
      </c>
      <c r="W14" s="26" t="str">
        <f t="shared" si="12"/>
        <v/>
      </c>
      <c r="X14" s="26" t="str">
        <f t="shared" si="6"/>
        <v/>
      </c>
      <c r="Y14" s="26">
        <f t="shared" si="7"/>
        <v>2</v>
      </c>
      <c r="Z14" s="21" t="s">
        <v>17</v>
      </c>
      <c r="AA14" s="12"/>
      <c r="AB14" s="28" t="s">
        <v>20</v>
      </c>
      <c r="AC14" s="10"/>
      <c r="AD14" s="11"/>
      <c r="AE14" s="30">
        <f t="shared" si="19"/>
        <v>45971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39</v>
      </c>
      <c r="C15" s="26">
        <f t="shared" si="10"/>
        <v>45971</v>
      </c>
      <c r="D15" s="26">
        <f t="shared" si="18"/>
        <v>45971</v>
      </c>
      <c r="E15" s="26">
        <f t="shared" si="25"/>
        <v>45972</v>
      </c>
      <c r="F15" s="21" t="s">
        <v>40</v>
      </c>
      <c r="G15" s="28" t="s">
        <v>20</v>
      </c>
      <c r="H15" s="10"/>
      <c r="I15" s="11"/>
      <c r="J15" s="12"/>
      <c r="K15" s="12"/>
      <c r="L15" s="12"/>
      <c r="M15" s="30">
        <f t="shared" si="21"/>
        <v>45976</v>
      </c>
      <c r="N15" s="30">
        <f t="shared" si="22"/>
        <v>45976</v>
      </c>
      <c r="O15" s="30">
        <f t="shared" si="23"/>
        <v>45977</v>
      </c>
      <c r="P15" s="28" t="s">
        <v>20</v>
      </c>
      <c r="Q15" s="10"/>
      <c r="R15" s="11"/>
      <c r="S15" s="30">
        <f t="shared" si="24"/>
        <v>45978</v>
      </c>
      <c r="T15" s="30">
        <f t="shared" si="5"/>
        <v>45978</v>
      </c>
      <c r="U15" s="30">
        <f t="shared" si="16"/>
        <v>45979</v>
      </c>
      <c r="V15" s="21" t="s">
        <v>16</v>
      </c>
      <c r="W15" s="26" t="str">
        <f t="shared" si="12"/>
        <v/>
      </c>
      <c r="X15" s="26" t="str">
        <f t="shared" si="6"/>
        <v/>
      </c>
      <c r="Y15" s="26">
        <f t="shared" si="7"/>
        <v>2</v>
      </c>
      <c r="Z15" s="21" t="s">
        <v>17</v>
      </c>
      <c r="AA15" s="12"/>
      <c r="AB15" s="28" t="s">
        <v>20</v>
      </c>
      <c r="AC15" s="10"/>
      <c r="AD15" s="11"/>
      <c r="AE15" s="30">
        <f t="shared" si="19"/>
        <v>45984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24.75" customHeight="1">
      <c r="A16" s="31"/>
      <c r="B16" s="32"/>
      <c r="C16" s="32"/>
      <c r="D16" s="32"/>
      <c r="E16" s="32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31" t="s">
        <v>41</v>
      </c>
      <c r="B17" s="32"/>
      <c r="C17" s="32"/>
      <c r="D17" s="32"/>
      <c r="E17" s="32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8.5" customHeight="1">
      <c r="A18" s="33"/>
      <c r="B18" s="33"/>
      <c r="C18" s="33"/>
      <c r="D18" s="34"/>
      <c r="E18" s="34"/>
      <c r="F18" s="27"/>
      <c r="G18" s="27"/>
      <c r="H18" s="27"/>
      <c r="I18" s="27"/>
      <c r="J18" s="27"/>
      <c r="K18" s="27"/>
      <c r="L18" s="27"/>
      <c r="M18" s="27"/>
      <c r="N18" s="27"/>
      <c r="O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8.5" customHeight="1">
      <c r="A19" s="35" t="s">
        <v>42</v>
      </c>
      <c r="B19" s="36"/>
      <c r="C19" s="36"/>
      <c r="D19" s="36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ht="15.75" customHeight="1">
      <c r="A20" s="39"/>
      <c r="B20" s="4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ht="15.75" customHeight="1">
      <c r="A21" s="39" t="s">
        <v>43</v>
      </c>
      <c r="B21" s="41">
        <v>45904.0</v>
      </c>
      <c r="C21" s="6"/>
      <c r="D21" s="6"/>
      <c r="E21" s="6"/>
      <c r="F21" s="6" t="s">
        <v>44</v>
      </c>
      <c r="G21" s="6"/>
      <c r="H21" s="6"/>
      <c r="I21" s="6"/>
      <c r="J21" s="6"/>
      <c r="K21" s="6"/>
      <c r="L21" s="6"/>
      <c r="M21" s="6"/>
      <c r="N21" s="6"/>
      <c r="O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42" t="s">
        <v>44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39"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P11:R11"/>
    <mergeCell ref="P12:R12"/>
    <mergeCell ref="G13:I13"/>
    <mergeCell ref="P13:R13"/>
    <mergeCell ref="G14:I14"/>
    <mergeCell ref="P14:R14"/>
    <mergeCell ref="G15:I15"/>
    <mergeCell ref="P15:R15"/>
    <mergeCell ref="G9:I9"/>
    <mergeCell ref="M9:O9"/>
    <mergeCell ref="P9:R9"/>
    <mergeCell ref="G10:I10"/>
    <mergeCell ref="P10:R10"/>
    <mergeCell ref="G11:I11"/>
    <mergeCell ref="G12:I12"/>
    <mergeCell ref="AB13:AD13"/>
    <mergeCell ref="AB14:AD14"/>
    <mergeCell ref="AB15:AD15"/>
    <mergeCell ref="Y2:AA2"/>
    <mergeCell ref="AB2:AD2"/>
    <mergeCell ref="AB8:AD8"/>
    <mergeCell ref="AB9:AD9"/>
    <mergeCell ref="AB10:AD10"/>
    <mergeCell ref="AB11:AD11"/>
    <mergeCell ref="AB12:AD1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1.56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6" width="8.67"/>
    <col customWidth="1" min="37" max="37" width="16.0"/>
  </cols>
  <sheetData>
    <row r="1" ht="62.25" customHeight="1">
      <c r="A1" s="1"/>
      <c r="B1" s="2"/>
      <c r="C1" s="43" t="s">
        <v>45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44" t="s">
        <v>2</v>
      </c>
      <c r="C2" s="13" t="s">
        <v>46</v>
      </c>
      <c r="D2" s="10"/>
      <c r="E2" s="11"/>
      <c r="F2" s="45" t="s">
        <v>2</v>
      </c>
      <c r="G2" s="13" t="s">
        <v>47</v>
      </c>
      <c r="H2" s="10"/>
      <c r="I2" s="11"/>
      <c r="J2" s="46" t="s">
        <v>6</v>
      </c>
      <c r="K2" s="10"/>
      <c r="L2" s="11"/>
      <c r="M2" s="13" t="s">
        <v>48</v>
      </c>
      <c r="N2" s="10"/>
      <c r="O2" s="11"/>
      <c r="P2" s="47" t="s">
        <v>7</v>
      </c>
      <c r="Q2" s="10"/>
      <c r="R2" s="11"/>
      <c r="S2" s="13" t="s">
        <v>8</v>
      </c>
      <c r="T2" s="10"/>
      <c r="U2" s="11"/>
      <c r="V2" s="47" t="s">
        <v>6</v>
      </c>
      <c r="W2" s="10"/>
      <c r="X2" s="11"/>
      <c r="Y2" s="13" t="s">
        <v>49</v>
      </c>
      <c r="Z2" s="10"/>
      <c r="AA2" s="11"/>
      <c r="AB2" s="13" t="s">
        <v>7</v>
      </c>
      <c r="AC2" s="10"/>
      <c r="AD2" s="11"/>
      <c r="AE2" s="13" t="s">
        <v>50</v>
      </c>
      <c r="AF2" s="10"/>
      <c r="AG2" s="11"/>
      <c r="AH2" s="47" t="s">
        <v>4</v>
      </c>
      <c r="AI2" s="10"/>
      <c r="AJ2" s="11"/>
      <c r="AK2" s="48" t="s">
        <v>9</v>
      </c>
      <c r="AL2" s="49"/>
      <c r="AM2" s="49"/>
      <c r="AN2" s="49"/>
      <c r="AO2" s="49"/>
      <c r="AP2" s="49"/>
      <c r="AQ2" s="49"/>
      <c r="AR2" s="49"/>
      <c r="AS2" s="49"/>
    </row>
    <row r="3" ht="18.0" customHeight="1">
      <c r="A3" s="50"/>
      <c r="B3" s="51"/>
      <c r="C3" s="17" t="s">
        <v>10</v>
      </c>
      <c r="D3" s="17" t="s">
        <v>11</v>
      </c>
      <c r="E3" s="17" t="s">
        <v>12</v>
      </c>
      <c r="F3" s="5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49"/>
      <c r="AM3" s="49"/>
      <c r="AN3" s="49"/>
      <c r="AO3" s="49"/>
      <c r="AP3" s="49"/>
      <c r="AQ3" s="49"/>
      <c r="AR3" s="49"/>
      <c r="AS3" s="49"/>
    </row>
    <row r="4" ht="21.75" hidden="1" customHeight="1">
      <c r="A4" s="53" t="s">
        <v>51</v>
      </c>
      <c r="B4" s="54" t="s">
        <v>52</v>
      </c>
      <c r="C4" s="55">
        <v>45814.0</v>
      </c>
      <c r="D4" s="56">
        <f t="shared" ref="D4:D13" si="1">C4</f>
        <v>45814</v>
      </c>
      <c r="E4" s="56">
        <f t="shared" ref="E4:E6" si="2">D4+2</f>
        <v>45816</v>
      </c>
      <c r="F4" s="54" t="s">
        <v>53</v>
      </c>
      <c r="G4" s="57"/>
      <c r="H4" s="58"/>
      <c r="I4" s="59"/>
      <c r="J4" s="60"/>
      <c r="K4" s="60"/>
      <c r="L4" s="60"/>
      <c r="M4" s="61"/>
      <c r="P4" s="57"/>
      <c r="Q4" s="58"/>
      <c r="R4" s="59"/>
      <c r="S4" s="62">
        <f>E4+4</f>
        <v>45820</v>
      </c>
      <c r="T4" s="62">
        <f>S4</f>
        <v>45820</v>
      </c>
      <c r="U4" s="62">
        <f>T4+1</f>
        <v>45821</v>
      </c>
      <c r="V4" s="57"/>
      <c r="W4" s="58"/>
      <c r="X4" s="59"/>
      <c r="Y4" s="62">
        <f>U4+1</f>
        <v>45822</v>
      </c>
      <c r="Z4" s="62">
        <f>Y4+3</f>
        <v>45825</v>
      </c>
      <c r="AA4" s="62">
        <f>Z4</f>
        <v>45825</v>
      </c>
      <c r="AB4" s="57"/>
      <c r="AC4" s="58"/>
      <c r="AD4" s="59"/>
      <c r="AE4" s="63"/>
      <c r="AF4" s="64"/>
      <c r="AG4" s="64"/>
      <c r="AH4" s="57" t="s">
        <v>20</v>
      </c>
      <c r="AI4" s="58"/>
      <c r="AJ4" s="59"/>
      <c r="AK4" s="62">
        <f>AA4+4</f>
        <v>45829</v>
      </c>
      <c r="AL4" s="49"/>
      <c r="AM4" s="49"/>
      <c r="AN4" s="49"/>
      <c r="AO4" s="49"/>
      <c r="AP4" s="49"/>
      <c r="AQ4" s="49"/>
      <c r="AR4" s="49"/>
      <c r="AS4" s="49"/>
    </row>
    <row r="5" ht="21.75" hidden="1" customHeight="1">
      <c r="A5" s="53" t="s">
        <v>51</v>
      </c>
      <c r="B5" s="54" t="s">
        <v>54</v>
      </c>
      <c r="C5" s="56">
        <f t="shared" ref="C5:C13" si="3">AK4</f>
        <v>45829</v>
      </c>
      <c r="D5" s="56">
        <f t="shared" si="1"/>
        <v>45829</v>
      </c>
      <c r="E5" s="56">
        <f t="shared" si="2"/>
        <v>45831</v>
      </c>
      <c r="F5" s="54" t="s">
        <v>55</v>
      </c>
      <c r="G5" s="57"/>
      <c r="H5" s="58"/>
      <c r="I5" s="59"/>
      <c r="J5" s="60"/>
      <c r="K5" s="60"/>
      <c r="L5" s="60"/>
      <c r="M5" s="61"/>
      <c r="P5" s="57"/>
      <c r="Q5" s="58"/>
      <c r="R5" s="59"/>
      <c r="S5" s="62">
        <f>E5+3</f>
        <v>45834</v>
      </c>
      <c r="T5" s="62">
        <f>S5+3</f>
        <v>45837</v>
      </c>
      <c r="U5" s="62">
        <f>T5</f>
        <v>45837</v>
      </c>
      <c r="V5" s="57"/>
      <c r="W5" s="58"/>
      <c r="X5" s="59"/>
      <c r="Y5" s="62">
        <f t="shared" ref="Y5:Y6" si="5">U5+2</f>
        <v>45839</v>
      </c>
      <c r="Z5" s="62">
        <f>Y5</f>
        <v>45839</v>
      </c>
      <c r="AA5" s="62">
        <f>Z5+1</f>
        <v>45840</v>
      </c>
      <c r="AB5" s="57"/>
      <c r="AC5" s="58"/>
      <c r="AD5" s="59"/>
      <c r="AE5" s="63"/>
      <c r="AF5" s="64"/>
      <c r="AG5" s="64"/>
      <c r="AH5" s="57" t="s">
        <v>20</v>
      </c>
      <c r="AI5" s="58"/>
      <c r="AJ5" s="59"/>
      <c r="AK5" s="62">
        <f>AA5+3</f>
        <v>45843</v>
      </c>
      <c r="AL5" s="49"/>
      <c r="AM5" s="49"/>
      <c r="AN5" s="49"/>
      <c r="AO5" s="49"/>
      <c r="AP5" s="49"/>
      <c r="AQ5" s="49"/>
      <c r="AR5" s="49"/>
      <c r="AS5" s="49"/>
    </row>
    <row r="6" ht="21.75" hidden="1" customHeight="1">
      <c r="A6" s="53" t="s">
        <v>51</v>
      </c>
      <c r="B6" s="54" t="s">
        <v>56</v>
      </c>
      <c r="C6" s="56">
        <f t="shared" si="3"/>
        <v>45843</v>
      </c>
      <c r="D6" s="56">
        <f t="shared" si="1"/>
        <v>45843</v>
      </c>
      <c r="E6" s="56">
        <f t="shared" si="2"/>
        <v>45845</v>
      </c>
      <c r="F6" s="54" t="s">
        <v>57</v>
      </c>
      <c r="G6" s="57" t="s">
        <v>20</v>
      </c>
      <c r="H6" s="58"/>
      <c r="I6" s="59"/>
      <c r="J6" s="60"/>
      <c r="K6" s="60"/>
      <c r="L6" s="60"/>
      <c r="M6" s="61"/>
      <c r="P6" s="57"/>
      <c r="Q6" s="58"/>
      <c r="R6" s="59"/>
      <c r="S6" s="62">
        <f t="shared" ref="S6:S7" si="7">E6+4</f>
        <v>45849</v>
      </c>
      <c r="T6" s="62">
        <f t="shared" ref="T6:U6" si="4">S6+1</f>
        <v>45850</v>
      </c>
      <c r="U6" s="62">
        <f t="shared" si="4"/>
        <v>45851</v>
      </c>
      <c r="V6" s="57"/>
      <c r="W6" s="58"/>
      <c r="X6" s="59"/>
      <c r="Y6" s="62">
        <f t="shared" si="5"/>
        <v>45853</v>
      </c>
      <c r="Z6" s="62">
        <f t="shared" ref="Z6:AA6" si="6">Y6+1</f>
        <v>45854</v>
      </c>
      <c r="AA6" s="62">
        <f t="shared" si="6"/>
        <v>45855</v>
      </c>
      <c r="AB6" s="57"/>
      <c r="AC6" s="58"/>
      <c r="AD6" s="59"/>
      <c r="AE6" s="63"/>
      <c r="AF6" s="64"/>
      <c r="AG6" s="64"/>
      <c r="AH6" s="57" t="s">
        <v>20</v>
      </c>
      <c r="AI6" s="58"/>
      <c r="AJ6" s="59"/>
      <c r="AK6" s="62">
        <f>AA6+4</f>
        <v>45859</v>
      </c>
      <c r="AL6" s="49"/>
      <c r="AM6" s="49"/>
      <c r="AN6" s="49"/>
      <c r="AO6" s="49"/>
      <c r="AP6" s="49"/>
      <c r="AQ6" s="49"/>
      <c r="AR6" s="49"/>
      <c r="AS6" s="49"/>
    </row>
    <row r="7" ht="21.75" hidden="1" customHeight="1">
      <c r="A7" s="53" t="s">
        <v>51</v>
      </c>
      <c r="B7" s="54" t="s">
        <v>58</v>
      </c>
      <c r="C7" s="56">
        <f t="shared" si="3"/>
        <v>45859</v>
      </c>
      <c r="D7" s="56">
        <f t="shared" si="1"/>
        <v>45859</v>
      </c>
      <c r="E7" s="56">
        <v>45861.0</v>
      </c>
      <c r="F7" s="54" t="s">
        <v>59</v>
      </c>
      <c r="G7" s="57" t="s">
        <v>20</v>
      </c>
      <c r="H7" s="58"/>
      <c r="I7" s="59"/>
      <c r="J7" s="60"/>
      <c r="K7" s="60"/>
      <c r="L7" s="60"/>
      <c r="M7" s="61"/>
      <c r="P7" s="57"/>
      <c r="Q7" s="58"/>
      <c r="R7" s="59"/>
      <c r="S7" s="62">
        <f t="shared" si="7"/>
        <v>45865</v>
      </c>
      <c r="T7" s="62">
        <f t="shared" ref="T7:U7" si="8">S7</f>
        <v>45865</v>
      </c>
      <c r="U7" s="62">
        <f t="shared" si="8"/>
        <v>45865</v>
      </c>
      <c r="V7" s="57"/>
      <c r="W7" s="58"/>
      <c r="X7" s="59"/>
      <c r="Y7" s="62">
        <f>U7+5</f>
        <v>45870</v>
      </c>
      <c r="Z7" s="62">
        <f t="shared" ref="Z7:AA7" si="9">Y7+1</f>
        <v>45871</v>
      </c>
      <c r="AA7" s="62">
        <f t="shared" si="9"/>
        <v>45872</v>
      </c>
      <c r="AB7" s="57"/>
      <c r="AC7" s="58"/>
      <c r="AD7" s="59"/>
      <c r="AE7" s="63"/>
      <c r="AF7" s="64"/>
      <c r="AG7" s="64"/>
      <c r="AH7" s="57" t="s">
        <v>20</v>
      </c>
      <c r="AI7" s="58"/>
      <c r="AJ7" s="59"/>
      <c r="AK7" s="62">
        <f>AA7+3</f>
        <v>45875</v>
      </c>
      <c r="AL7" s="49"/>
      <c r="AM7" s="49"/>
      <c r="AN7" s="49"/>
      <c r="AO7" s="49"/>
      <c r="AP7" s="49"/>
      <c r="AQ7" s="49"/>
      <c r="AR7" s="49"/>
      <c r="AS7" s="49"/>
    </row>
    <row r="8" ht="21.75" hidden="1" customHeight="1">
      <c r="A8" s="53" t="s">
        <v>51</v>
      </c>
      <c r="B8" s="54" t="s">
        <v>60</v>
      </c>
      <c r="C8" s="56">
        <f t="shared" si="3"/>
        <v>45875</v>
      </c>
      <c r="D8" s="56">
        <f t="shared" si="1"/>
        <v>45875</v>
      </c>
      <c r="E8" s="56">
        <f>D8+2</f>
        <v>45877</v>
      </c>
      <c r="F8" s="54" t="s">
        <v>61</v>
      </c>
      <c r="G8" s="62">
        <f>E8+2</f>
        <v>45879</v>
      </c>
      <c r="H8" s="62">
        <f>G8</f>
        <v>45879</v>
      </c>
      <c r="I8" s="62">
        <f>H8+1</f>
        <v>45880</v>
      </c>
      <c r="J8" s="60"/>
      <c r="K8" s="60"/>
      <c r="L8" s="60"/>
      <c r="M8" s="61"/>
      <c r="P8" s="57"/>
      <c r="Q8" s="58"/>
      <c r="R8" s="59"/>
      <c r="S8" s="62">
        <f>I8+1</f>
        <v>45881</v>
      </c>
      <c r="T8" s="62">
        <f>S8</f>
        <v>45881</v>
      </c>
      <c r="U8" s="62">
        <f>T8+1</f>
        <v>45882</v>
      </c>
      <c r="V8" s="57"/>
      <c r="W8" s="58"/>
      <c r="X8" s="59"/>
      <c r="Y8" s="65" t="s">
        <v>62</v>
      </c>
      <c r="Z8" s="58"/>
      <c r="AA8" s="59"/>
      <c r="AB8" s="57"/>
      <c r="AC8" s="58"/>
      <c r="AD8" s="59"/>
      <c r="AE8" s="63"/>
      <c r="AF8" s="64"/>
      <c r="AG8" s="64"/>
      <c r="AH8" s="57" t="s">
        <v>20</v>
      </c>
      <c r="AI8" s="58"/>
      <c r="AJ8" s="59"/>
      <c r="AK8" s="62">
        <f>U8+4</f>
        <v>45886</v>
      </c>
      <c r="AL8" s="49"/>
      <c r="AM8" s="49"/>
      <c r="AN8" s="49"/>
      <c r="AO8" s="49"/>
      <c r="AP8" s="49"/>
      <c r="AQ8" s="49"/>
      <c r="AR8" s="49"/>
      <c r="AS8" s="49"/>
    </row>
    <row r="9" ht="21.75" customHeight="1">
      <c r="A9" s="53" t="s">
        <v>51</v>
      </c>
      <c r="B9" s="54" t="s">
        <v>63</v>
      </c>
      <c r="C9" s="56">
        <f t="shared" si="3"/>
        <v>45886</v>
      </c>
      <c r="D9" s="56">
        <f t="shared" si="1"/>
        <v>45886</v>
      </c>
      <c r="E9" s="56">
        <f>D9+1</f>
        <v>45887</v>
      </c>
      <c r="F9" s="54" t="s">
        <v>64</v>
      </c>
      <c r="G9" s="57" t="s">
        <v>20</v>
      </c>
      <c r="H9" s="58"/>
      <c r="I9" s="59"/>
      <c r="J9" s="60"/>
      <c r="K9" s="60"/>
      <c r="L9" s="60"/>
      <c r="M9" s="61"/>
      <c r="P9" s="57"/>
      <c r="Q9" s="58"/>
      <c r="R9" s="59"/>
      <c r="S9" s="62">
        <f>E9+4</f>
        <v>45891</v>
      </c>
      <c r="T9" s="62">
        <f t="shared" ref="T9:U9" si="10">S9+1</f>
        <v>45892</v>
      </c>
      <c r="U9" s="62">
        <f t="shared" si="10"/>
        <v>45893</v>
      </c>
      <c r="V9" s="57"/>
      <c r="W9" s="58"/>
      <c r="X9" s="59"/>
      <c r="Y9" s="65" t="s">
        <v>62</v>
      </c>
      <c r="Z9" s="58"/>
      <c r="AA9" s="59"/>
      <c r="AB9" s="57"/>
      <c r="AC9" s="58"/>
      <c r="AD9" s="59"/>
      <c r="AE9" s="63"/>
      <c r="AF9" s="64"/>
      <c r="AG9" s="64"/>
      <c r="AH9" s="62">
        <f>U9+2</f>
        <v>45895</v>
      </c>
      <c r="AI9" s="62">
        <f t="shared" ref="AI9:AJ9" si="11">AH9</f>
        <v>45895</v>
      </c>
      <c r="AJ9" s="62">
        <f t="shared" si="11"/>
        <v>45895</v>
      </c>
      <c r="AK9" s="62">
        <f>AJ9+2</f>
        <v>45897</v>
      </c>
      <c r="AL9" s="49"/>
      <c r="AM9" s="49"/>
      <c r="AN9" s="49"/>
      <c r="AO9" s="49"/>
      <c r="AP9" s="49"/>
      <c r="AQ9" s="49"/>
      <c r="AR9" s="49"/>
      <c r="AS9" s="49"/>
    </row>
    <row r="10" ht="21.75" customHeight="1">
      <c r="A10" s="53" t="s">
        <v>51</v>
      </c>
      <c r="B10" s="54" t="s">
        <v>65</v>
      </c>
      <c r="C10" s="56">
        <f t="shared" si="3"/>
        <v>45897</v>
      </c>
      <c r="D10" s="56">
        <f t="shared" si="1"/>
        <v>45897</v>
      </c>
      <c r="E10" s="56">
        <f t="shared" ref="E10:E13" si="12">D10+2</f>
        <v>45899</v>
      </c>
      <c r="F10" s="54" t="s">
        <v>66</v>
      </c>
      <c r="G10" s="62">
        <f>E10+2</f>
        <v>45901</v>
      </c>
      <c r="H10" s="62">
        <f>G10+1</f>
        <v>45902</v>
      </c>
      <c r="I10" s="62">
        <f>H10</f>
        <v>45902</v>
      </c>
      <c r="J10" s="60"/>
      <c r="K10" s="60"/>
      <c r="L10" s="60"/>
      <c r="M10" s="61"/>
      <c r="P10" s="57"/>
      <c r="Q10" s="58"/>
      <c r="R10" s="59"/>
      <c r="S10" s="63">
        <f>I10+2</f>
        <v>45904</v>
      </c>
      <c r="T10" s="63">
        <f t="shared" ref="T10:T12" si="13">S10</f>
        <v>45904</v>
      </c>
      <c r="U10" s="63">
        <f t="shared" ref="U10:U12" si="14">T10+1</f>
        <v>45905</v>
      </c>
      <c r="V10" s="57"/>
      <c r="W10" s="58"/>
      <c r="X10" s="59"/>
      <c r="Y10" s="66" t="s">
        <v>67</v>
      </c>
      <c r="Z10" s="67">
        <f>U10+1</f>
        <v>45906</v>
      </c>
      <c r="AA10" s="67">
        <f>Z10+1</f>
        <v>45907</v>
      </c>
      <c r="AB10" s="57"/>
      <c r="AC10" s="58"/>
      <c r="AD10" s="59"/>
      <c r="AE10" s="63"/>
      <c r="AF10" s="64"/>
      <c r="AG10" s="64"/>
      <c r="AH10" s="57" t="s">
        <v>20</v>
      </c>
      <c r="AI10" s="58"/>
      <c r="AJ10" s="59"/>
      <c r="AK10" s="68">
        <f>AA10+4</f>
        <v>45911</v>
      </c>
      <c r="AL10" s="49"/>
      <c r="AM10" s="49"/>
      <c r="AN10" s="49"/>
      <c r="AO10" s="49"/>
      <c r="AP10" s="49"/>
      <c r="AQ10" s="49"/>
      <c r="AR10" s="49"/>
      <c r="AS10" s="49"/>
    </row>
    <row r="11" ht="21.75" customHeight="1">
      <c r="A11" s="53" t="s">
        <v>51</v>
      </c>
      <c r="B11" s="54" t="s">
        <v>68</v>
      </c>
      <c r="C11" s="64">
        <f t="shared" si="3"/>
        <v>45911</v>
      </c>
      <c r="D11" s="64">
        <f t="shared" si="1"/>
        <v>45911</v>
      </c>
      <c r="E11" s="64">
        <f t="shared" si="12"/>
        <v>45913</v>
      </c>
      <c r="F11" s="54" t="s">
        <v>69</v>
      </c>
      <c r="G11" s="57" t="s">
        <v>20</v>
      </c>
      <c r="H11" s="58"/>
      <c r="I11" s="59"/>
      <c r="J11" s="60"/>
      <c r="K11" s="60"/>
      <c r="L11" s="60"/>
      <c r="M11" s="61"/>
      <c r="P11" s="57"/>
      <c r="Q11" s="58"/>
      <c r="R11" s="59"/>
      <c r="S11" s="63">
        <f t="shared" ref="S11:S12" si="16">E11+4</f>
        <v>45917</v>
      </c>
      <c r="T11" s="63">
        <f t="shared" si="13"/>
        <v>45917</v>
      </c>
      <c r="U11" s="63">
        <f t="shared" si="14"/>
        <v>45918</v>
      </c>
      <c r="V11" s="57"/>
      <c r="W11" s="58"/>
      <c r="X11" s="59"/>
      <c r="Y11" s="65" t="s">
        <v>62</v>
      </c>
      <c r="Z11" s="58"/>
      <c r="AA11" s="59"/>
      <c r="AB11" s="57"/>
      <c r="AC11" s="58"/>
      <c r="AD11" s="59"/>
      <c r="AE11" s="63"/>
      <c r="AF11" s="64"/>
      <c r="AG11" s="64"/>
      <c r="AH11" s="63">
        <f t="shared" ref="AH11:AH12" si="17">U11+2</f>
        <v>45920</v>
      </c>
      <c r="AI11" s="63">
        <f t="shared" ref="AI11:AJ11" si="15">AH11</f>
        <v>45920</v>
      </c>
      <c r="AJ11" s="63">
        <f t="shared" si="15"/>
        <v>45920</v>
      </c>
      <c r="AK11" s="63">
        <f t="shared" ref="AK11:AK12" si="19">AJ11+2</f>
        <v>45922</v>
      </c>
      <c r="AL11" s="49"/>
      <c r="AM11" s="49"/>
      <c r="AN11" s="49"/>
      <c r="AO11" s="49"/>
      <c r="AP11" s="49"/>
      <c r="AQ11" s="49"/>
      <c r="AR11" s="49"/>
      <c r="AS11" s="49"/>
    </row>
    <row r="12" ht="21.75" customHeight="1">
      <c r="A12" s="53" t="s">
        <v>51</v>
      </c>
      <c r="B12" s="54" t="s">
        <v>70</v>
      </c>
      <c r="C12" s="64">
        <f t="shared" si="3"/>
        <v>45922</v>
      </c>
      <c r="D12" s="64">
        <f t="shared" si="1"/>
        <v>45922</v>
      </c>
      <c r="E12" s="64">
        <f t="shared" si="12"/>
        <v>45924</v>
      </c>
      <c r="F12" s="54" t="s">
        <v>71</v>
      </c>
      <c r="G12" s="57" t="s">
        <v>20</v>
      </c>
      <c r="H12" s="58"/>
      <c r="I12" s="59"/>
      <c r="J12" s="60"/>
      <c r="K12" s="60"/>
      <c r="L12" s="60"/>
      <c r="M12" s="61"/>
      <c r="P12" s="57"/>
      <c r="Q12" s="58"/>
      <c r="R12" s="59"/>
      <c r="S12" s="63">
        <f t="shared" si="16"/>
        <v>45928</v>
      </c>
      <c r="T12" s="63">
        <f t="shared" si="13"/>
        <v>45928</v>
      </c>
      <c r="U12" s="63">
        <f t="shared" si="14"/>
        <v>45929</v>
      </c>
      <c r="V12" s="57"/>
      <c r="W12" s="58"/>
      <c r="X12" s="59"/>
      <c r="Y12" s="65" t="s">
        <v>62</v>
      </c>
      <c r="Z12" s="58"/>
      <c r="AA12" s="59"/>
      <c r="AB12" s="57"/>
      <c r="AC12" s="58"/>
      <c r="AD12" s="59"/>
      <c r="AE12" s="63"/>
      <c r="AF12" s="64"/>
      <c r="AG12" s="64"/>
      <c r="AH12" s="63">
        <f t="shared" si="17"/>
        <v>45931</v>
      </c>
      <c r="AI12" s="63">
        <f t="shared" ref="AI12:AJ12" si="18">AH12</f>
        <v>45931</v>
      </c>
      <c r="AJ12" s="63">
        <f t="shared" si="18"/>
        <v>45931</v>
      </c>
      <c r="AK12" s="63">
        <f t="shared" si="19"/>
        <v>45933</v>
      </c>
      <c r="AL12" s="49"/>
      <c r="AM12" s="49"/>
      <c r="AN12" s="49"/>
      <c r="AO12" s="49"/>
      <c r="AP12" s="49"/>
      <c r="AQ12" s="49"/>
      <c r="AR12" s="49"/>
      <c r="AS12" s="49"/>
    </row>
    <row r="13" ht="21.75" customHeight="1">
      <c r="A13" s="53" t="s">
        <v>51</v>
      </c>
      <c r="B13" s="54" t="s">
        <v>72</v>
      </c>
      <c r="C13" s="64">
        <f t="shared" si="3"/>
        <v>45933</v>
      </c>
      <c r="D13" s="64">
        <f t="shared" si="1"/>
        <v>45933</v>
      </c>
      <c r="E13" s="64">
        <f t="shared" si="12"/>
        <v>45935</v>
      </c>
      <c r="F13" s="54" t="s">
        <v>73</v>
      </c>
      <c r="G13" s="69" t="s">
        <v>74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9"/>
      <c r="AL13" s="49"/>
      <c r="AM13" s="49"/>
      <c r="AN13" s="49"/>
      <c r="AO13" s="49"/>
      <c r="AP13" s="49"/>
      <c r="AQ13" s="49"/>
      <c r="AR13" s="49"/>
      <c r="AS13" s="49"/>
    </row>
    <row r="14" ht="21.75" customHeight="1">
      <c r="A14" s="70"/>
      <c r="B14" s="71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49"/>
      <c r="AM14" s="49"/>
      <c r="AN14" s="49"/>
      <c r="AO14" s="49"/>
      <c r="AP14" s="49"/>
      <c r="AQ14" s="49"/>
      <c r="AR14" s="49"/>
      <c r="AS14" s="49"/>
    </row>
    <row r="15" ht="21.75" customHeight="1">
      <c r="A15" s="70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49"/>
      <c r="AM15" s="49"/>
      <c r="AN15" s="49"/>
      <c r="AO15" s="49"/>
      <c r="AP15" s="49"/>
      <c r="AQ15" s="49"/>
      <c r="AR15" s="49"/>
      <c r="AS15" s="49"/>
    </row>
    <row r="16" ht="21.75" customHeight="1">
      <c r="A16" s="73" t="s">
        <v>75</v>
      </c>
      <c r="B16" s="74"/>
      <c r="C16" s="75" t="s">
        <v>76</v>
      </c>
      <c r="AL16" s="49"/>
      <c r="AM16" s="49"/>
      <c r="AN16" s="49"/>
      <c r="AO16" s="49"/>
      <c r="AP16" s="49"/>
      <c r="AQ16" s="49"/>
      <c r="AR16" s="49"/>
      <c r="AS16" s="49"/>
    </row>
    <row r="17" ht="27.75" customHeight="1">
      <c r="A17" s="76" t="s">
        <v>42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</row>
    <row r="18" ht="15.75" customHeight="1">
      <c r="A18" s="39"/>
      <c r="B18" s="39"/>
      <c r="C18" s="3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6"/>
      <c r="AM18" s="6"/>
      <c r="AN18" s="6"/>
      <c r="AO18" s="6"/>
      <c r="AP18" s="6"/>
      <c r="AQ18" s="6"/>
      <c r="AR18" s="6"/>
      <c r="AS18" s="6"/>
    </row>
    <row r="19" ht="15.75" customHeight="1">
      <c r="A19" s="39" t="s">
        <v>43</v>
      </c>
      <c r="B19" s="80">
        <v>45904.0</v>
      </c>
      <c r="C19" s="81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6"/>
      <c r="AM19" s="6"/>
      <c r="AN19" s="6"/>
      <c r="AO19" s="6"/>
      <c r="AP19" s="6"/>
      <c r="AQ19" s="6"/>
      <c r="AR19" s="6"/>
      <c r="AS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58">
    <mergeCell ref="V8:X8"/>
    <mergeCell ref="Y8:AA8"/>
    <mergeCell ref="AB8:AD8"/>
    <mergeCell ref="AH8:AJ8"/>
    <mergeCell ref="P9:R9"/>
    <mergeCell ref="V9:X9"/>
    <mergeCell ref="Y9:AA9"/>
    <mergeCell ref="AB9:AD9"/>
    <mergeCell ref="V10:X10"/>
    <mergeCell ref="AB10:AD10"/>
    <mergeCell ref="AH10:AJ10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G5:I5"/>
    <mergeCell ref="G6:I6"/>
    <mergeCell ref="G7:I7"/>
    <mergeCell ref="G9:I9"/>
    <mergeCell ref="G11:I11"/>
    <mergeCell ref="G12:I12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Y12:AA12"/>
    <mergeCell ref="AB12:AD12"/>
    <mergeCell ref="G13:AK13"/>
    <mergeCell ref="C16:AK16"/>
    <mergeCell ref="P10:R10"/>
    <mergeCell ref="P11:R11"/>
    <mergeCell ref="V11:X11"/>
    <mergeCell ref="Y11:AA11"/>
    <mergeCell ref="AB11:AD11"/>
    <mergeCell ref="P12:R12"/>
    <mergeCell ref="V12:X1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2.56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min="32" max="34" width="10.56"/>
    <col customWidth="1" hidden="1" min="35" max="37" width="9.44"/>
    <col customWidth="1" min="38" max="38" width="15.44"/>
    <col customWidth="1" min="39" max="39" width="17.67"/>
  </cols>
  <sheetData>
    <row r="1" ht="63.0" customHeight="1">
      <c r="A1" s="1"/>
      <c r="B1" s="2"/>
      <c r="C1" s="43" t="s">
        <v>77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82" t="s">
        <v>2</v>
      </c>
      <c r="C2" s="13" t="s">
        <v>78</v>
      </c>
      <c r="D2" s="10"/>
      <c r="E2" s="11"/>
      <c r="F2" s="83" t="s">
        <v>2</v>
      </c>
      <c r="G2" s="47" t="s">
        <v>4</v>
      </c>
      <c r="H2" s="10"/>
      <c r="I2" s="11"/>
      <c r="J2" s="47" t="s">
        <v>8</v>
      </c>
      <c r="K2" s="10"/>
      <c r="L2" s="11"/>
      <c r="M2" s="13" t="s">
        <v>7</v>
      </c>
      <c r="N2" s="10"/>
      <c r="O2" s="11"/>
      <c r="P2" s="13" t="s">
        <v>79</v>
      </c>
      <c r="Q2" s="10"/>
      <c r="R2" s="11"/>
      <c r="S2" s="13" t="s">
        <v>80</v>
      </c>
      <c r="T2" s="10"/>
      <c r="U2" s="11"/>
      <c r="V2" s="13" t="s">
        <v>8</v>
      </c>
      <c r="W2" s="10"/>
      <c r="X2" s="11"/>
      <c r="Y2" s="13" t="s">
        <v>50</v>
      </c>
      <c r="Z2" s="10"/>
      <c r="AA2" s="11"/>
      <c r="AB2" s="82" t="s">
        <v>2</v>
      </c>
      <c r="AC2" s="13" t="s">
        <v>7</v>
      </c>
      <c r="AD2" s="10"/>
      <c r="AE2" s="11"/>
      <c r="AF2" s="47" t="s">
        <v>81</v>
      </c>
      <c r="AG2" s="10"/>
      <c r="AH2" s="11"/>
      <c r="AI2" s="47" t="s">
        <v>4</v>
      </c>
      <c r="AJ2" s="10"/>
      <c r="AK2" s="11"/>
      <c r="AL2" s="84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85"/>
      <c r="B3" s="86"/>
      <c r="C3" s="17" t="s">
        <v>10</v>
      </c>
      <c r="D3" s="17" t="s">
        <v>11</v>
      </c>
      <c r="E3" s="17" t="s">
        <v>12</v>
      </c>
      <c r="F3" s="87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82</v>
      </c>
      <c r="AI3" s="17" t="s">
        <v>10</v>
      </c>
      <c r="AJ3" s="17" t="s">
        <v>11</v>
      </c>
      <c r="AK3" s="17" t="s">
        <v>12</v>
      </c>
      <c r="AL3" s="17" t="s">
        <v>83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88" t="s">
        <v>84</v>
      </c>
      <c r="B4" s="89" t="s">
        <v>85</v>
      </c>
      <c r="C4" s="90">
        <v>45802.0</v>
      </c>
      <c r="D4" s="91">
        <f t="shared" ref="D4:D9" si="2">C4</f>
        <v>45802</v>
      </c>
      <c r="E4" s="92">
        <f>D4+3</f>
        <v>45805</v>
      </c>
      <c r="F4" s="89" t="s">
        <v>86</v>
      </c>
      <c r="G4" s="57"/>
      <c r="H4" s="58"/>
      <c r="I4" s="59"/>
      <c r="J4" s="57"/>
      <c r="K4" s="58"/>
      <c r="L4" s="59"/>
      <c r="M4" s="57" t="s">
        <v>20</v>
      </c>
      <c r="N4" s="58"/>
      <c r="O4" s="59"/>
      <c r="P4" s="93">
        <v>45811.0</v>
      </c>
      <c r="Q4" s="92">
        <f t="shared" ref="Q4:Q8" si="3">P4</f>
        <v>45811</v>
      </c>
      <c r="R4" s="92">
        <f>Q4+1</f>
        <v>45812</v>
      </c>
      <c r="S4" s="92">
        <f t="shared" ref="S4:T4" si="1">R4</f>
        <v>45812</v>
      </c>
      <c r="T4" s="92">
        <f t="shared" si="1"/>
        <v>45812</v>
      </c>
      <c r="U4" s="92">
        <f t="shared" ref="U4:U5" si="5">T4+1</f>
        <v>45813</v>
      </c>
      <c r="V4" s="94"/>
      <c r="W4" s="94"/>
      <c r="X4" s="94"/>
      <c r="Y4" s="92">
        <f>U4+1</f>
        <v>45814</v>
      </c>
      <c r="Z4" s="92">
        <f t="shared" ref="Z4:Z9" si="6">Y4</f>
        <v>45814</v>
      </c>
      <c r="AA4" s="92">
        <f>Z4+1</f>
        <v>45815</v>
      </c>
      <c r="AB4" s="94"/>
      <c r="AC4" s="92">
        <f>AA4+2</f>
        <v>45817</v>
      </c>
      <c r="AD4" s="92">
        <f t="shared" ref="AD4:AD6" si="7">AC4+3</f>
        <v>45820</v>
      </c>
      <c r="AE4" s="92">
        <f t="shared" ref="AE4:AE5" si="8">AD4+1</f>
        <v>45821</v>
      </c>
      <c r="AF4" s="95"/>
      <c r="AG4" s="96"/>
      <c r="AH4" s="96"/>
      <c r="AI4" s="57" t="s">
        <v>20</v>
      </c>
      <c r="AJ4" s="58"/>
      <c r="AK4" s="59"/>
      <c r="AL4" s="92">
        <f t="shared" ref="AL4:AL8" si="9">AE4+4</f>
        <v>45825</v>
      </c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</row>
    <row r="5" ht="24.75" hidden="1" customHeight="1">
      <c r="A5" s="98" t="s">
        <v>87</v>
      </c>
      <c r="B5" s="21" t="s">
        <v>88</v>
      </c>
      <c r="C5" s="90">
        <v>45810.0</v>
      </c>
      <c r="D5" s="99">
        <f t="shared" si="2"/>
        <v>45810</v>
      </c>
      <c r="E5" s="99">
        <f t="shared" ref="E5:E6" si="10">D5+2</f>
        <v>45812</v>
      </c>
      <c r="F5" s="21" t="s">
        <v>89</v>
      </c>
      <c r="G5" s="57"/>
      <c r="H5" s="58"/>
      <c r="I5" s="59"/>
      <c r="J5" s="57"/>
      <c r="K5" s="58"/>
      <c r="L5" s="59"/>
      <c r="M5" s="57" t="s">
        <v>20</v>
      </c>
      <c r="N5" s="58"/>
      <c r="O5" s="59"/>
      <c r="P5" s="100">
        <v>45818.0</v>
      </c>
      <c r="Q5" s="99">
        <f t="shared" si="3"/>
        <v>45818</v>
      </c>
      <c r="R5" s="99">
        <f t="shared" ref="R5:R8" si="11">Q5+1</f>
        <v>45819</v>
      </c>
      <c r="S5" s="99">
        <f t="shared" ref="S5:T5" si="4">R5</f>
        <v>45819</v>
      </c>
      <c r="T5" s="99">
        <f t="shared" si="4"/>
        <v>45819</v>
      </c>
      <c r="U5" s="99">
        <f t="shared" si="5"/>
        <v>45820</v>
      </c>
      <c r="V5" s="101"/>
      <c r="W5" s="101"/>
      <c r="X5" s="101"/>
      <c r="Y5" s="99">
        <f>U5+1</f>
        <v>45821</v>
      </c>
      <c r="Z5" s="99">
        <f t="shared" si="6"/>
        <v>45821</v>
      </c>
      <c r="AA5" s="99">
        <f t="shared" ref="AA5:AA9" si="12">Z5</f>
        <v>45821</v>
      </c>
      <c r="AB5" s="101"/>
      <c r="AC5" s="99">
        <f>AA5+4</f>
        <v>45825</v>
      </c>
      <c r="AD5" s="99">
        <f t="shared" si="7"/>
        <v>45828</v>
      </c>
      <c r="AE5" s="99">
        <f t="shared" si="8"/>
        <v>45829</v>
      </c>
      <c r="AF5" s="95"/>
      <c r="AG5" s="96"/>
      <c r="AH5" s="96"/>
      <c r="AI5" s="57" t="s">
        <v>20</v>
      </c>
      <c r="AJ5" s="58"/>
      <c r="AK5" s="59"/>
      <c r="AL5" s="102">
        <f t="shared" si="9"/>
        <v>45833</v>
      </c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</row>
    <row r="6" ht="24.75" hidden="1" customHeight="1">
      <c r="A6" s="88" t="s">
        <v>90</v>
      </c>
      <c r="B6" s="89" t="s">
        <v>91</v>
      </c>
      <c r="C6" s="103">
        <f t="shared" ref="C6:C9" si="13">AL4</f>
        <v>45825</v>
      </c>
      <c r="D6" s="92">
        <f t="shared" si="2"/>
        <v>45825</v>
      </c>
      <c r="E6" s="92">
        <f t="shared" si="10"/>
        <v>45827</v>
      </c>
      <c r="F6" s="89" t="s">
        <v>92</v>
      </c>
      <c r="G6" s="57"/>
      <c r="H6" s="58"/>
      <c r="I6" s="59"/>
      <c r="J6" s="57"/>
      <c r="K6" s="58"/>
      <c r="L6" s="59"/>
      <c r="M6" s="57" t="s">
        <v>20</v>
      </c>
      <c r="N6" s="58"/>
      <c r="O6" s="59"/>
      <c r="P6" s="92">
        <f>E6+6</f>
        <v>45833</v>
      </c>
      <c r="Q6" s="92">
        <f t="shared" si="3"/>
        <v>45833</v>
      </c>
      <c r="R6" s="92">
        <f t="shared" si="11"/>
        <v>45834</v>
      </c>
      <c r="S6" s="92">
        <f t="shared" ref="S6:S7" si="14">R6</f>
        <v>45834</v>
      </c>
      <c r="T6" s="92">
        <f t="shared" ref="T6:T8" si="15">S6+2</f>
        <v>45836</v>
      </c>
      <c r="U6" s="92">
        <f>T6</f>
        <v>45836</v>
      </c>
      <c r="V6" s="94"/>
      <c r="W6" s="94"/>
      <c r="X6" s="94"/>
      <c r="Y6" s="92">
        <f>U6+2</f>
        <v>45838</v>
      </c>
      <c r="Z6" s="92">
        <f t="shared" si="6"/>
        <v>45838</v>
      </c>
      <c r="AA6" s="92">
        <f t="shared" si="12"/>
        <v>45838</v>
      </c>
      <c r="AB6" s="94"/>
      <c r="AC6" s="92">
        <f>AA6+2</f>
        <v>45840</v>
      </c>
      <c r="AD6" s="92">
        <f t="shared" si="7"/>
        <v>45843</v>
      </c>
      <c r="AE6" s="92">
        <f t="shared" ref="AE6:AE7" si="16">AD6</f>
        <v>45843</v>
      </c>
      <c r="AF6" s="57" t="s">
        <v>20</v>
      </c>
      <c r="AG6" s="58"/>
      <c r="AH6" s="59"/>
      <c r="AI6" s="57" t="s">
        <v>20</v>
      </c>
      <c r="AJ6" s="58"/>
      <c r="AK6" s="59"/>
      <c r="AL6" s="92">
        <f t="shared" si="9"/>
        <v>45847</v>
      </c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</row>
    <row r="7" ht="24.75" hidden="1" customHeight="1">
      <c r="A7" s="98" t="s">
        <v>87</v>
      </c>
      <c r="B7" s="21" t="s">
        <v>93</v>
      </c>
      <c r="C7" s="103">
        <f t="shared" si="13"/>
        <v>45833</v>
      </c>
      <c r="D7" s="99">
        <f t="shared" si="2"/>
        <v>45833</v>
      </c>
      <c r="E7" s="99">
        <f>D7+1</f>
        <v>45834</v>
      </c>
      <c r="F7" s="21" t="s">
        <v>94</v>
      </c>
      <c r="G7" s="57"/>
      <c r="H7" s="58"/>
      <c r="I7" s="59"/>
      <c r="J7" s="57"/>
      <c r="K7" s="58"/>
      <c r="L7" s="59"/>
      <c r="M7" s="57" t="s">
        <v>20</v>
      </c>
      <c r="N7" s="58"/>
      <c r="O7" s="59"/>
      <c r="P7" s="99">
        <f>E7+6</f>
        <v>45840</v>
      </c>
      <c r="Q7" s="99">
        <f t="shared" si="3"/>
        <v>45840</v>
      </c>
      <c r="R7" s="99">
        <f t="shared" si="11"/>
        <v>45841</v>
      </c>
      <c r="S7" s="99">
        <f t="shared" si="14"/>
        <v>45841</v>
      </c>
      <c r="T7" s="99">
        <f t="shared" si="15"/>
        <v>45843</v>
      </c>
      <c r="U7" s="99">
        <f>T7+1</f>
        <v>45844</v>
      </c>
      <c r="V7" s="101"/>
      <c r="W7" s="101"/>
      <c r="X7" s="101"/>
      <c r="Y7" s="99">
        <f>U7+1</f>
        <v>45845</v>
      </c>
      <c r="Z7" s="99">
        <f t="shared" si="6"/>
        <v>45845</v>
      </c>
      <c r="AA7" s="99">
        <f t="shared" si="12"/>
        <v>45845</v>
      </c>
      <c r="AB7" s="101"/>
      <c r="AC7" s="99">
        <f>AA7+4</f>
        <v>45849</v>
      </c>
      <c r="AD7" s="99">
        <f>AC7+2</f>
        <v>45851</v>
      </c>
      <c r="AE7" s="99">
        <f t="shared" si="16"/>
        <v>45851</v>
      </c>
      <c r="AF7" s="57" t="s">
        <v>20</v>
      </c>
      <c r="AG7" s="58"/>
      <c r="AH7" s="59"/>
      <c r="AI7" s="57" t="s">
        <v>20</v>
      </c>
      <c r="AJ7" s="58"/>
      <c r="AK7" s="59"/>
      <c r="AL7" s="102">
        <f t="shared" si="9"/>
        <v>45855</v>
      </c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</row>
    <row r="8" ht="24.75" hidden="1" customHeight="1">
      <c r="A8" s="88" t="s">
        <v>95</v>
      </c>
      <c r="B8" s="89" t="s">
        <v>96</v>
      </c>
      <c r="C8" s="103">
        <f t="shared" si="13"/>
        <v>45847</v>
      </c>
      <c r="D8" s="92">
        <f t="shared" si="2"/>
        <v>45847</v>
      </c>
      <c r="E8" s="92">
        <f>D8+3</f>
        <v>45850</v>
      </c>
      <c r="F8" s="89" t="s">
        <v>97</v>
      </c>
      <c r="G8" s="57"/>
      <c r="H8" s="58"/>
      <c r="I8" s="59"/>
      <c r="J8" s="57"/>
      <c r="K8" s="58"/>
      <c r="L8" s="59"/>
      <c r="M8" s="57" t="s">
        <v>20</v>
      </c>
      <c r="N8" s="58"/>
      <c r="O8" s="59"/>
      <c r="P8" s="92">
        <f>U8+1</f>
        <v>45860</v>
      </c>
      <c r="Q8" s="92">
        <f t="shared" si="3"/>
        <v>45860</v>
      </c>
      <c r="R8" s="92">
        <f t="shared" si="11"/>
        <v>45861</v>
      </c>
      <c r="S8" s="104">
        <f>E8+7</f>
        <v>45857</v>
      </c>
      <c r="T8" s="104">
        <f t="shared" si="15"/>
        <v>45859</v>
      </c>
      <c r="U8" s="104">
        <f>T8</f>
        <v>45859</v>
      </c>
      <c r="V8" s="94"/>
      <c r="W8" s="94"/>
      <c r="X8" s="94"/>
      <c r="Y8" s="92">
        <f>R8+1</f>
        <v>45862</v>
      </c>
      <c r="Z8" s="92">
        <f t="shared" si="6"/>
        <v>45862</v>
      </c>
      <c r="AA8" s="92">
        <f t="shared" si="12"/>
        <v>45862</v>
      </c>
      <c r="AB8" s="94"/>
      <c r="AC8" s="92">
        <f>AA8+3</f>
        <v>45865</v>
      </c>
      <c r="AD8" s="92">
        <f t="shared" ref="AD8:AE8" si="17">AC8+1</f>
        <v>45866</v>
      </c>
      <c r="AE8" s="92">
        <f t="shared" si="17"/>
        <v>45867</v>
      </c>
      <c r="AF8" s="57" t="s">
        <v>20</v>
      </c>
      <c r="AG8" s="58"/>
      <c r="AH8" s="59"/>
      <c r="AI8" s="57" t="s">
        <v>20</v>
      </c>
      <c r="AJ8" s="58"/>
      <c r="AK8" s="59"/>
      <c r="AL8" s="92">
        <f t="shared" si="9"/>
        <v>45871</v>
      </c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</row>
    <row r="9" ht="24.75" hidden="1" customHeight="1">
      <c r="A9" s="98" t="s">
        <v>87</v>
      </c>
      <c r="B9" s="21" t="s">
        <v>98</v>
      </c>
      <c r="C9" s="103">
        <f t="shared" si="13"/>
        <v>45855</v>
      </c>
      <c r="D9" s="99">
        <f t="shared" si="2"/>
        <v>45855</v>
      </c>
      <c r="E9" s="99">
        <f>D9+1</f>
        <v>45856</v>
      </c>
      <c r="F9" s="21" t="s">
        <v>99</v>
      </c>
      <c r="G9" s="57"/>
      <c r="H9" s="58"/>
      <c r="I9" s="59"/>
      <c r="J9" s="57"/>
      <c r="K9" s="58"/>
      <c r="L9" s="59"/>
      <c r="M9" s="57" t="s">
        <v>20</v>
      </c>
      <c r="N9" s="58"/>
      <c r="O9" s="59"/>
      <c r="P9" s="99">
        <f>E9+7</f>
        <v>45863</v>
      </c>
      <c r="Q9" s="99">
        <f>P9+1</f>
        <v>45864</v>
      </c>
      <c r="R9" s="99">
        <f>Q9</f>
        <v>45864</v>
      </c>
      <c r="S9" s="99">
        <f>R9+1</f>
        <v>45865</v>
      </c>
      <c r="T9" s="99">
        <f t="shared" ref="T9:U9" si="18">S9</f>
        <v>45865</v>
      </c>
      <c r="U9" s="99">
        <f t="shared" si="18"/>
        <v>45865</v>
      </c>
      <c r="V9" s="101"/>
      <c r="W9" s="101"/>
      <c r="X9" s="101"/>
      <c r="Y9" s="99">
        <f>U9+2</f>
        <v>45867</v>
      </c>
      <c r="Z9" s="99">
        <f t="shared" si="6"/>
        <v>45867</v>
      </c>
      <c r="AA9" s="99">
        <f t="shared" si="12"/>
        <v>45867</v>
      </c>
      <c r="AB9" s="101"/>
      <c r="AC9" s="99">
        <f>AA9+2</f>
        <v>45869</v>
      </c>
      <c r="AD9" s="99">
        <f>AC9+2</f>
        <v>45871</v>
      </c>
      <c r="AE9" s="99">
        <f t="shared" ref="AE9:AE10" si="19">AD9+1</f>
        <v>45872</v>
      </c>
      <c r="AF9" s="57" t="s">
        <v>20</v>
      </c>
      <c r="AG9" s="58"/>
      <c r="AH9" s="59"/>
      <c r="AI9" s="99">
        <f>AE9+1</f>
        <v>45873</v>
      </c>
      <c r="AJ9" s="99">
        <f>AI9+1</f>
        <v>45874</v>
      </c>
      <c r="AK9" s="99">
        <f>AJ9</f>
        <v>45874</v>
      </c>
      <c r="AL9" s="105">
        <v>45876.0</v>
      </c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</row>
    <row r="10" ht="24.75" hidden="1" customHeight="1">
      <c r="A10" s="106" t="s">
        <v>100</v>
      </c>
      <c r="B10" s="89"/>
      <c r="C10" s="57" t="s">
        <v>20</v>
      </c>
      <c r="D10" s="58"/>
      <c r="E10" s="59"/>
      <c r="F10" s="21" t="s">
        <v>101</v>
      </c>
      <c r="G10" s="107"/>
      <c r="H10" s="107"/>
      <c r="I10" s="107"/>
      <c r="J10" s="107"/>
      <c r="K10" s="107"/>
      <c r="L10" s="107"/>
      <c r="M10" s="107"/>
      <c r="N10" s="107"/>
      <c r="O10" s="107"/>
      <c r="P10" s="57" t="s">
        <v>20</v>
      </c>
      <c r="Q10" s="58"/>
      <c r="R10" s="59"/>
      <c r="S10" s="108">
        <v>45876.0</v>
      </c>
      <c r="T10" s="108">
        <f>S10+1</f>
        <v>45877</v>
      </c>
      <c r="U10" s="108">
        <f>T10</f>
        <v>45877</v>
      </c>
      <c r="V10" s="94"/>
      <c r="W10" s="94"/>
      <c r="X10" s="94"/>
      <c r="Y10" s="57" t="s">
        <v>20</v>
      </c>
      <c r="Z10" s="58"/>
      <c r="AA10" s="59"/>
      <c r="AB10" s="94"/>
      <c r="AC10" s="108">
        <f>U10+4</f>
        <v>45881</v>
      </c>
      <c r="AD10" s="108">
        <f>AC10+3</f>
        <v>45884</v>
      </c>
      <c r="AE10" s="108">
        <f t="shared" si="19"/>
        <v>45885</v>
      </c>
      <c r="AF10" s="57" t="s">
        <v>20</v>
      </c>
      <c r="AG10" s="58"/>
      <c r="AH10" s="59"/>
      <c r="AI10" s="57" t="s">
        <v>20</v>
      </c>
      <c r="AJ10" s="58"/>
      <c r="AK10" s="59"/>
      <c r="AL10" s="92">
        <f>AE10+3</f>
        <v>45888</v>
      </c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</row>
    <row r="11" ht="24.75" customHeight="1">
      <c r="A11" s="88" t="s">
        <v>102</v>
      </c>
      <c r="B11" s="89" t="s">
        <v>103</v>
      </c>
      <c r="C11" s="103">
        <f t="shared" ref="C11:C14" si="22">AL8</f>
        <v>45871</v>
      </c>
      <c r="D11" s="92">
        <f t="shared" ref="D11:E11" si="20">C11+1</f>
        <v>45872</v>
      </c>
      <c r="E11" s="92">
        <f t="shared" si="20"/>
        <v>45873</v>
      </c>
      <c r="F11" s="109" t="s">
        <v>104</v>
      </c>
      <c r="G11" s="110"/>
      <c r="H11" s="58"/>
      <c r="I11" s="59"/>
      <c r="J11" s="110"/>
      <c r="K11" s="58"/>
      <c r="L11" s="59"/>
      <c r="M11" s="110" t="s">
        <v>20</v>
      </c>
      <c r="N11" s="58"/>
      <c r="O11" s="59"/>
      <c r="P11" s="109" t="s">
        <v>105</v>
      </c>
      <c r="Q11" s="111" t="s">
        <v>106</v>
      </c>
      <c r="R11" s="111" t="s">
        <v>107</v>
      </c>
      <c r="S11" s="109" t="s">
        <v>108</v>
      </c>
      <c r="T11" s="111" t="s">
        <v>109</v>
      </c>
      <c r="U11" s="111" t="s">
        <v>110</v>
      </c>
      <c r="V11" s="112"/>
      <c r="W11" s="112"/>
      <c r="X11" s="112"/>
      <c r="Y11" s="109" t="s">
        <v>111</v>
      </c>
      <c r="Z11" s="111" t="s">
        <v>112</v>
      </c>
      <c r="AA11" s="111" t="s">
        <v>113</v>
      </c>
      <c r="AB11" s="112"/>
      <c r="AC11" s="109" t="s">
        <v>114</v>
      </c>
      <c r="AD11" s="111" t="s">
        <v>115</v>
      </c>
      <c r="AE11" s="111" t="s">
        <v>116</v>
      </c>
      <c r="AF11" s="105">
        <v>45890.0</v>
      </c>
      <c r="AG11" s="102">
        <f t="shared" ref="AG11:AH11" si="21">AF11+1</f>
        <v>45891</v>
      </c>
      <c r="AH11" s="102">
        <f t="shared" si="21"/>
        <v>45892</v>
      </c>
      <c r="AI11" s="110" t="s">
        <v>20</v>
      </c>
      <c r="AJ11" s="58"/>
      <c r="AK11" s="59"/>
      <c r="AL11" s="104">
        <f>AH11+3</f>
        <v>45895</v>
      </c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</row>
    <row r="12" ht="24.75" customHeight="1">
      <c r="A12" s="98" t="s">
        <v>87</v>
      </c>
      <c r="B12" s="21" t="s">
        <v>117</v>
      </c>
      <c r="C12" s="103">
        <f t="shared" si="22"/>
        <v>45876</v>
      </c>
      <c r="D12" s="99">
        <f t="shared" ref="D12:D14" si="23">C12</f>
        <v>45876</v>
      </c>
      <c r="E12" s="99">
        <f t="shared" ref="E12:E15" si="24">D12+2</f>
        <v>45878</v>
      </c>
      <c r="F12" s="21" t="s">
        <v>118</v>
      </c>
      <c r="G12" s="57"/>
      <c r="H12" s="58"/>
      <c r="I12" s="59"/>
      <c r="J12" s="57"/>
      <c r="K12" s="58"/>
      <c r="L12" s="59"/>
      <c r="M12" s="57" t="s">
        <v>20</v>
      </c>
      <c r="N12" s="58"/>
      <c r="O12" s="59"/>
      <c r="P12" s="99">
        <f>E12+7</f>
        <v>45885</v>
      </c>
      <c r="Q12" s="99">
        <f>P12+5</f>
        <v>45890</v>
      </c>
      <c r="R12" s="99">
        <f>Q12</f>
        <v>45890</v>
      </c>
      <c r="S12" s="99">
        <f>R12+1</f>
        <v>45891</v>
      </c>
      <c r="T12" s="99">
        <f>S12</f>
        <v>45891</v>
      </c>
      <c r="U12" s="99">
        <f>T12+1</f>
        <v>45892</v>
      </c>
      <c r="V12" s="101"/>
      <c r="W12" s="101"/>
      <c r="X12" s="101"/>
      <c r="Y12" s="99">
        <f>U12+1</f>
        <v>45893</v>
      </c>
      <c r="Z12" s="99">
        <f>Y12+1</f>
        <v>45894</v>
      </c>
      <c r="AA12" s="99">
        <f>Z12</f>
        <v>45894</v>
      </c>
      <c r="AB12" s="101"/>
      <c r="AC12" s="57" t="s">
        <v>20</v>
      </c>
      <c r="AD12" s="58"/>
      <c r="AE12" s="59"/>
      <c r="AF12" s="99">
        <f>AA12+2</f>
        <v>45896</v>
      </c>
      <c r="AG12" s="99">
        <f>AF12+2</f>
        <v>45898</v>
      </c>
      <c r="AH12" s="99">
        <f>AG12</f>
        <v>45898</v>
      </c>
      <c r="AI12" s="57" t="s">
        <v>20</v>
      </c>
      <c r="AJ12" s="58"/>
      <c r="AK12" s="59"/>
      <c r="AL12" s="113">
        <f>AH12+4</f>
        <v>45902</v>
      </c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</row>
    <row r="13" ht="24.75" customHeight="1">
      <c r="A13" s="106" t="s">
        <v>100</v>
      </c>
      <c r="B13" s="21" t="s">
        <v>119</v>
      </c>
      <c r="C13" s="103">
        <f t="shared" si="22"/>
        <v>45888</v>
      </c>
      <c r="D13" s="92">
        <f t="shared" si="23"/>
        <v>45888</v>
      </c>
      <c r="E13" s="92">
        <f t="shared" si="24"/>
        <v>45890</v>
      </c>
      <c r="F13" s="21" t="s">
        <v>120</v>
      </c>
      <c r="G13" s="61"/>
      <c r="H13" s="61"/>
      <c r="I13" s="61"/>
      <c r="J13" s="61"/>
      <c r="K13" s="61"/>
      <c r="L13" s="61"/>
      <c r="M13" s="61"/>
      <c r="N13" s="61"/>
      <c r="O13" s="61"/>
      <c r="P13" s="57" t="s">
        <v>20</v>
      </c>
      <c r="Q13" s="58"/>
      <c r="R13" s="59"/>
      <c r="S13" s="57" t="s">
        <v>20</v>
      </c>
      <c r="T13" s="58"/>
      <c r="U13" s="59"/>
      <c r="V13" s="94"/>
      <c r="W13" s="94"/>
      <c r="X13" s="94"/>
      <c r="Y13" s="57" t="s">
        <v>20</v>
      </c>
      <c r="Z13" s="58"/>
      <c r="AA13" s="59"/>
      <c r="AB13" s="94"/>
      <c r="AC13" s="92">
        <f>E13+3</f>
        <v>45893</v>
      </c>
      <c r="AD13" s="92">
        <f>AC13+4</f>
        <v>45897</v>
      </c>
      <c r="AE13" s="92">
        <f t="shared" ref="AE13:AE14" si="26">AD13+1</f>
        <v>45898</v>
      </c>
      <c r="AF13" s="57" t="s">
        <v>20</v>
      </c>
      <c r="AG13" s="58"/>
      <c r="AH13" s="59"/>
      <c r="AI13" s="57" t="s">
        <v>20</v>
      </c>
      <c r="AJ13" s="58"/>
      <c r="AK13" s="59"/>
      <c r="AL13" s="92">
        <f>AE13+3</f>
        <v>45901</v>
      </c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</row>
    <row r="14" ht="24.75" customHeight="1">
      <c r="A14" s="88" t="s">
        <v>121</v>
      </c>
      <c r="B14" s="89" t="s">
        <v>122</v>
      </c>
      <c r="C14" s="103">
        <f t="shared" si="22"/>
        <v>45895</v>
      </c>
      <c r="D14" s="92">
        <f t="shared" si="23"/>
        <v>45895</v>
      </c>
      <c r="E14" s="92">
        <f t="shared" si="24"/>
        <v>45897</v>
      </c>
      <c r="F14" s="89" t="s">
        <v>123</v>
      </c>
      <c r="G14" s="57"/>
      <c r="H14" s="58"/>
      <c r="I14" s="59"/>
      <c r="J14" s="57"/>
      <c r="K14" s="58"/>
      <c r="L14" s="59"/>
      <c r="M14" s="57" t="s">
        <v>20</v>
      </c>
      <c r="N14" s="58"/>
      <c r="O14" s="59"/>
      <c r="P14" s="92">
        <f>E14+7</f>
        <v>45904</v>
      </c>
      <c r="Q14" s="94">
        <f t="shared" ref="Q14:T14" si="25">P14</f>
        <v>45904</v>
      </c>
      <c r="R14" s="94">
        <f t="shared" si="25"/>
        <v>45904</v>
      </c>
      <c r="S14" s="94">
        <f t="shared" si="25"/>
        <v>45904</v>
      </c>
      <c r="T14" s="94">
        <f t="shared" si="25"/>
        <v>45904</v>
      </c>
      <c r="U14" s="94">
        <f>T14+1</f>
        <v>45905</v>
      </c>
      <c r="V14" s="94"/>
      <c r="W14" s="94"/>
      <c r="X14" s="94"/>
      <c r="Y14" s="94">
        <f>U14+1</f>
        <v>45906</v>
      </c>
      <c r="Z14" s="94">
        <f>Y14</f>
        <v>45906</v>
      </c>
      <c r="AA14" s="94">
        <f>Z14+1</f>
        <v>45907</v>
      </c>
      <c r="AB14" s="94"/>
      <c r="AC14" s="114">
        <f>AH14+1</f>
        <v>45911</v>
      </c>
      <c r="AD14" s="114">
        <f>AC14</f>
        <v>45911</v>
      </c>
      <c r="AE14" s="114">
        <f t="shared" si="26"/>
        <v>45912</v>
      </c>
      <c r="AF14" s="94">
        <f>AA14+2</f>
        <v>45909</v>
      </c>
      <c r="AG14" s="94">
        <f>AF14+1</f>
        <v>45910</v>
      </c>
      <c r="AH14" s="94">
        <f>AG14</f>
        <v>45910</v>
      </c>
      <c r="AI14" s="57" t="s">
        <v>20</v>
      </c>
      <c r="AJ14" s="58"/>
      <c r="AK14" s="59"/>
      <c r="AL14" s="94">
        <f>AE14+4</f>
        <v>45916</v>
      </c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</row>
    <row r="15" ht="25.5" customHeight="1">
      <c r="A15" s="106" t="s">
        <v>100</v>
      </c>
      <c r="B15" s="21" t="s">
        <v>124</v>
      </c>
      <c r="C15" s="103">
        <f>AL13</f>
        <v>45901</v>
      </c>
      <c r="D15" s="103">
        <v>45901.48611111111</v>
      </c>
      <c r="E15" s="92">
        <f t="shared" si="24"/>
        <v>45903.48611</v>
      </c>
      <c r="F15" s="21" t="s">
        <v>125</v>
      </c>
      <c r="G15" s="61"/>
      <c r="H15" s="61"/>
      <c r="I15" s="61"/>
      <c r="J15" s="61"/>
      <c r="K15" s="61"/>
      <c r="L15" s="61"/>
      <c r="M15" s="61"/>
      <c r="N15" s="61"/>
      <c r="O15" s="61"/>
      <c r="P15" s="57" t="s">
        <v>20</v>
      </c>
      <c r="Q15" s="58"/>
      <c r="R15" s="59"/>
      <c r="S15" s="57" t="s">
        <v>20</v>
      </c>
      <c r="T15" s="58"/>
      <c r="U15" s="59"/>
      <c r="V15" s="94"/>
      <c r="W15" s="94"/>
      <c r="X15" s="94"/>
      <c r="Y15" s="57" t="s">
        <v>20</v>
      </c>
      <c r="Z15" s="58"/>
      <c r="AA15" s="59"/>
      <c r="AB15" s="94"/>
      <c r="AC15" s="94">
        <f>E15+3</f>
        <v>45906.48611</v>
      </c>
      <c r="AD15" s="94">
        <f t="shared" ref="AD15:AE15" si="27">AC15+1</f>
        <v>45907.48611</v>
      </c>
      <c r="AE15" s="94">
        <f t="shared" si="27"/>
        <v>45908.48611</v>
      </c>
      <c r="AF15" s="115" t="s">
        <v>126</v>
      </c>
      <c r="AG15" s="58"/>
      <c r="AH15" s="58"/>
      <c r="AI15" s="58"/>
      <c r="AJ15" s="58"/>
      <c r="AK15" s="58"/>
      <c r="AL15" s="59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customHeight="1">
      <c r="A16" s="98" t="s">
        <v>87</v>
      </c>
      <c r="B16" s="21" t="s">
        <v>127</v>
      </c>
      <c r="C16" s="103">
        <f>AL12</f>
        <v>45902</v>
      </c>
      <c r="D16" s="99">
        <f t="shared" ref="D16:D22" si="28">C16</f>
        <v>45902</v>
      </c>
      <c r="E16" s="99">
        <f>D16+1</f>
        <v>45903</v>
      </c>
      <c r="F16" s="21" t="s">
        <v>128</v>
      </c>
      <c r="G16" s="57"/>
      <c r="H16" s="58"/>
      <c r="I16" s="59"/>
      <c r="J16" s="57"/>
      <c r="K16" s="58"/>
      <c r="L16" s="59"/>
      <c r="M16" s="57" t="s">
        <v>20</v>
      </c>
      <c r="N16" s="58"/>
      <c r="O16" s="59"/>
      <c r="P16" s="101">
        <f>E16+6</f>
        <v>45909</v>
      </c>
      <c r="Q16" s="101">
        <f t="shared" ref="Q16:Q17" si="29">P16</f>
        <v>45909</v>
      </c>
      <c r="R16" s="101">
        <f>Q16+1</f>
        <v>45910</v>
      </c>
      <c r="S16" s="101">
        <f t="shared" ref="S16:S17" si="30">R16</f>
        <v>45910</v>
      </c>
      <c r="T16" s="101">
        <f>S16+1</f>
        <v>45911</v>
      </c>
      <c r="U16" s="101">
        <f>T16</f>
        <v>45911</v>
      </c>
      <c r="V16" s="101"/>
      <c r="W16" s="101"/>
      <c r="X16" s="101"/>
      <c r="Y16" s="101">
        <f>U16+1</f>
        <v>45912</v>
      </c>
      <c r="Z16" s="101">
        <f t="shared" ref="Z16:Z17" si="31">Y16</f>
        <v>45912</v>
      </c>
      <c r="AA16" s="101">
        <f>Z16+1</f>
        <v>45913</v>
      </c>
      <c r="AB16" s="101"/>
      <c r="AC16" s="114">
        <f t="shared" ref="AC16:AC17" si="32">AH16+1</f>
        <v>45917</v>
      </c>
      <c r="AD16" s="114">
        <f t="shared" ref="AD16:AD17" si="33">AC16</f>
        <v>45917</v>
      </c>
      <c r="AE16" s="114">
        <f t="shared" ref="AE16:AE17" si="34">AD16+1</f>
        <v>45918</v>
      </c>
      <c r="AF16" s="101">
        <f t="shared" ref="AF16:AF17" si="35">AA16+2</f>
        <v>45915</v>
      </c>
      <c r="AG16" s="101">
        <f>AF16+1</f>
        <v>45916</v>
      </c>
      <c r="AH16" s="101">
        <f t="shared" ref="AH16:AH17" si="36">AG16</f>
        <v>45916</v>
      </c>
      <c r="AI16" s="57" t="s">
        <v>20</v>
      </c>
      <c r="AJ16" s="58"/>
      <c r="AK16" s="59"/>
      <c r="AL16" s="113">
        <f t="shared" ref="AL16:AL18" si="37">AE16+4</f>
        <v>45922</v>
      </c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</row>
    <row r="17" ht="25.5" customHeight="1">
      <c r="A17" s="88" t="s">
        <v>129</v>
      </c>
      <c r="B17" s="89" t="s">
        <v>130</v>
      </c>
      <c r="C17" s="116">
        <f t="shared" ref="C17:C19" si="38">AL14</f>
        <v>45916</v>
      </c>
      <c r="D17" s="94">
        <f t="shared" si="28"/>
        <v>45916</v>
      </c>
      <c r="E17" s="94">
        <f>D17+2</f>
        <v>45918</v>
      </c>
      <c r="F17" s="89" t="s">
        <v>131</v>
      </c>
      <c r="G17" s="57"/>
      <c r="H17" s="58"/>
      <c r="I17" s="59"/>
      <c r="J17" s="57"/>
      <c r="K17" s="58"/>
      <c r="L17" s="59"/>
      <c r="M17" s="57" t="s">
        <v>20</v>
      </c>
      <c r="N17" s="58"/>
      <c r="O17" s="59"/>
      <c r="P17" s="94">
        <f>E17+6</f>
        <v>45924</v>
      </c>
      <c r="Q17" s="94">
        <f t="shared" si="29"/>
        <v>45924</v>
      </c>
      <c r="R17" s="94">
        <f>Q17+1</f>
        <v>45925</v>
      </c>
      <c r="S17" s="94">
        <f t="shared" si="30"/>
        <v>45925</v>
      </c>
      <c r="T17" s="94">
        <f>S17</f>
        <v>45925</v>
      </c>
      <c r="U17" s="94">
        <f>T17+1</f>
        <v>45926</v>
      </c>
      <c r="V17" s="94"/>
      <c r="W17" s="94"/>
      <c r="X17" s="94"/>
      <c r="Y17" s="94">
        <f>U17+1</f>
        <v>45927</v>
      </c>
      <c r="Z17" s="94">
        <f t="shared" si="31"/>
        <v>45927</v>
      </c>
      <c r="AA17" s="94">
        <f>Z17+1</f>
        <v>45928</v>
      </c>
      <c r="AB17" s="94"/>
      <c r="AC17" s="114">
        <f t="shared" si="32"/>
        <v>45932</v>
      </c>
      <c r="AD17" s="114">
        <f t="shared" si="33"/>
        <v>45932</v>
      </c>
      <c r="AE17" s="114">
        <f t="shared" si="34"/>
        <v>45933</v>
      </c>
      <c r="AF17" s="94">
        <f t="shared" si="35"/>
        <v>45930</v>
      </c>
      <c r="AG17" s="94">
        <f>AF17+1</f>
        <v>45931</v>
      </c>
      <c r="AH17" s="94">
        <f t="shared" si="36"/>
        <v>45931</v>
      </c>
      <c r="AI17" s="57" t="s">
        <v>20</v>
      </c>
      <c r="AJ17" s="58"/>
      <c r="AK17" s="59"/>
      <c r="AL17" s="94">
        <f t="shared" si="37"/>
        <v>45937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hidden="1" customHeight="1">
      <c r="A18" s="106" t="s">
        <v>100</v>
      </c>
      <c r="B18" s="21" t="s">
        <v>132</v>
      </c>
      <c r="C18" s="116" t="str">
        <f t="shared" si="38"/>
        <v/>
      </c>
      <c r="D18" s="94" t="str">
        <f t="shared" si="28"/>
        <v/>
      </c>
      <c r="E18" s="94">
        <f>D18+1</f>
        <v>1</v>
      </c>
      <c r="F18" s="21" t="s">
        <v>133</v>
      </c>
      <c r="G18" s="61"/>
      <c r="H18" s="61"/>
      <c r="I18" s="61"/>
      <c r="J18" s="61"/>
      <c r="K18" s="61"/>
      <c r="L18" s="61"/>
      <c r="M18" s="61"/>
      <c r="N18" s="61"/>
      <c r="O18" s="61"/>
      <c r="P18" s="57" t="s">
        <v>20</v>
      </c>
      <c r="Q18" s="58"/>
      <c r="R18" s="59"/>
      <c r="S18" s="57" t="s">
        <v>20</v>
      </c>
      <c r="T18" s="58"/>
      <c r="U18" s="59"/>
      <c r="V18" s="94"/>
      <c r="W18" s="94"/>
      <c r="X18" s="94"/>
      <c r="Y18" s="57" t="s">
        <v>20</v>
      </c>
      <c r="Z18" s="58"/>
      <c r="AA18" s="59"/>
      <c r="AB18" s="94"/>
      <c r="AC18" s="94">
        <f>E18+4</f>
        <v>5</v>
      </c>
      <c r="AD18" s="94">
        <f t="shared" ref="AD18:AE18" si="39">AC18+1</f>
        <v>6</v>
      </c>
      <c r="AE18" s="94">
        <f t="shared" si="39"/>
        <v>7</v>
      </c>
      <c r="AF18" s="57" t="s">
        <v>20</v>
      </c>
      <c r="AG18" s="58"/>
      <c r="AH18" s="59"/>
      <c r="AI18" s="57" t="s">
        <v>20</v>
      </c>
      <c r="AJ18" s="58"/>
      <c r="AK18" s="59"/>
      <c r="AL18" s="94">
        <f t="shared" si="37"/>
        <v>11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customHeight="1">
      <c r="A19" s="98" t="s">
        <v>87</v>
      </c>
      <c r="B19" s="21" t="s">
        <v>134</v>
      </c>
      <c r="C19" s="116">
        <f t="shared" si="38"/>
        <v>45922</v>
      </c>
      <c r="D19" s="101">
        <f t="shared" si="28"/>
        <v>45922</v>
      </c>
      <c r="E19" s="101">
        <f>D19+2</f>
        <v>45924</v>
      </c>
      <c r="F19" s="21" t="s">
        <v>135</v>
      </c>
      <c r="G19" s="57"/>
      <c r="H19" s="58"/>
      <c r="I19" s="59"/>
      <c r="J19" s="57"/>
      <c r="K19" s="58"/>
      <c r="L19" s="59"/>
      <c r="M19" s="57" t="s">
        <v>20</v>
      </c>
      <c r="N19" s="58"/>
      <c r="O19" s="59"/>
      <c r="P19" s="109" t="s">
        <v>105</v>
      </c>
      <c r="Q19" s="113">
        <f>E19+4</f>
        <v>45928</v>
      </c>
      <c r="R19" s="113">
        <f>Q19+1</f>
        <v>45929</v>
      </c>
      <c r="S19" s="109" t="s">
        <v>136</v>
      </c>
      <c r="T19" s="113">
        <f>R19</f>
        <v>45929</v>
      </c>
      <c r="U19" s="113">
        <f>T19+1</f>
        <v>45930</v>
      </c>
      <c r="V19" s="101"/>
      <c r="W19" s="101"/>
      <c r="X19" s="101"/>
      <c r="Y19" s="117" t="s">
        <v>137</v>
      </c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9"/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25.5" hidden="1" customHeight="1">
      <c r="A20" s="106" t="s">
        <v>100</v>
      </c>
      <c r="B20" s="21" t="s">
        <v>138</v>
      </c>
      <c r="C20" s="116">
        <f>AL18</f>
        <v>11</v>
      </c>
      <c r="D20" s="94">
        <f t="shared" si="28"/>
        <v>11</v>
      </c>
      <c r="E20" s="94">
        <f>D20+1</f>
        <v>12</v>
      </c>
      <c r="F20" s="21" t="s">
        <v>139</v>
      </c>
      <c r="G20" s="61"/>
      <c r="H20" s="61"/>
      <c r="I20" s="61"/>
      <c r="J20" s="61"/>
      <c r="K20" s="61"/>
      <c r="L20" s="61"/>
      <c r="M20" s="61"/>
      <c r="N20" s="61"/>
      <c r="O20" s="61"/>
      <c r="P20" s="110" t="s">
        <v>20</v>
      </c>
      <c r="Q20" s="58"/>
      <c r="R20" s="59"/>
      <c r="S20" s="110" t="s">
        <v>20</v>
      </c>
      <c r="T20" s="58"/>
      <c r="U20" s="59"/>
      <c r="V20" s="94"/>
      <c r="W20" s="94"/>
      <c r="X20" s="94"/>
      <c r="Y20" s="57" t="s">
        <v>20</v>
      </c>
      <c r="Z20" s="58"/>
      <c r="AA20" s="59"/>
      <c r="AB20" s="94"/>
      <c r="AC20" s="94">
        <f>E20+4</f>
        <v>16</v>
      </c>
      <c r="AD20" s="94">
        <f t="shared" ref="AD20:AE20" si="40">AC20+1</f>
        <v>17</v>
      </c>
      <c r="AE20" s="94">
        <f t="shared" si="40"/>
        <v>18</v>
      </c>
      <c r="AF20" s="57" t="s">
        <v>20</v>
      </c>
      <c r="AG20" s="58"/>
      <c r="AH20" s="59"/>
      <c r="AI20" s="57" t="s">
        <v>20</v>
      </c>
      <c r="AJ20" s="58"/>
      <c r="AK20" s="59"/>
      <c r="AL20" s="94">
        <f>AE20+4</f>
        <v>22</v>
      </c>
      <c r="AM20" s="6"/>
      <c r="AN20" s="6"/>
      <c r="AO20" s="6"/>
      <c r="AP20" s="6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</row>
    <row r="21" ht="25.5" customHeight="1">
      <c r="A21" s="88" t="s">
        <v>140</v>
      </c>
      <c r="B21" s="89" t="s">
        <v>141</v>
      </c>
      <c r="C21" s="116">
        <f>AL17</f>
        <v>45937</v>
      </c>
      <c r="D21" s="94">
        <f t="shared" si="28"/>
        <v>45937</v>
      </c>
      <c r="E21" s="94">
        <f>D21+2</f>
        <v>45939</v>
      </c>
      <c r="F21" s="89" t="s">
        <v>142</v>
      </c>
      <c r="G21" s="57"/>
      <c r="H21" s="58"/>
      <c r="I21" s="59"/>
      <c r="J21" s="57"/>
      <c r="K21" s="58"/>
      <c r="L21" s="59"/>
      <c r="M21" s="57" t="s">
        <v>20</v>
      </c>
      <c r="N21" s="58"/>
      <c r="O21" s="59"/>
      <c r="P21" s="109" t="s">
        <v>105</v>
      </c>
      <c r="Q21" s="118">
        <f>E21+4</f>
        <v>45943</v>
      </c>
      <c r="R21" s="118">
        <f>Q21+1</f>
        <v>45944</v>
      </c>
      <c r="S21" s="109" t="s">
        <v>136</v>
      </c>
      <c r="T21" s="112">
        <f>R21</f>
        <v>45944</v>
      </c>
      <c r="U21" s="112">
        <f>T21+1</f>
        <v>45945</v>
      </c>
      <c r="V21" s="94"/>
      <c r="W21" s="94"/>
      <c r="X21" s="94"/>
      <c r="Y21" s="117" t="s">
        <v>137</v>
      </c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9"/>
      <c r="AM21" s="6"/>
      <c r="AN21" s="6"/>
      <c r="AO21" s="6"/>
      <c r="AP21" s="6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</row>
    <row r="22" ht="25.5" hidden="1" customHeight="1">
      <c r="A22" s="106" t="s">
        <v>100</v>
      </c>
      <c r="B22" s="21" t="s">
        <v>143</v>
      </c>
      <c r="C22" s="116">
        <f>AL20</f>
        <v>22</v>
      </c>
      <c r="D22" s="94">
        <f t="shared" si="28"/>
        <v>22</v>
      </c>
      <c r="E22" s="94">
        <f>D22+1</f>
        <v>23</v>
      </c>
      <c r="F22" s="21" t="s">
        <v>144</v>
      </c>
      <c r="G22" s="61"/>
      <c r="H22" s="61"/>
      <c r="I22" s="61"/>
      <c r="J22" s="61"/>
      <c r="K22" s="61"/>
      <c r="L22" s="61"/>
      <c r="M22" s="61"/>
      <c r="N22" s="61"/>
      <c r="O22" s="61"/>
      <c r="P22" s="57" t="s">
        <v>20</v>
      </c>
      <c r="Q22" s="58"/>
      <c r="R22" s="59"/>
      <c r="S22" s="57" t="s">
        <v>20</v>
      </c>
      <c r="T22" s="58"/>
      <c r="U22" s="59"/>
      <c r="V22" s="94"/>
      <c r="W22" s="94"/>
      <c r="X22" s="94"/>
      <c r="Y22" s="57" t="s">
        <v>20</v>
      </c>
      <c r="Z22" s="58"/>
      <c r="AA22" s="59"/>
      <c r="AB22" s="94"/>
      <c r="AC22" s="94">
        <f>E22+4</f>
        <v>27</v>
      </c>
      <c r="AD22" s="94">
        <f t="shared" ref="AD22:AE22" si="41">AC22+1</f>
        <v>28</v>
      </c>
      <c r="AE22" s="94">
        <f t="shared" si="41"/>
        <v>29</v>
      </c>
      <c r="AF22" s="57" t="s">
        <v>20</v>
      </c>
      <c r="AG22" s="58"/>
      <c r="AH22" s="59"/>
      <c r="AI22" s="57" t="s">
        <v>20</v>
      </c>
      <c r="AJ22" s="58"/>
      <c r="AK22" s="59"/>
      <c r="AL22" s="94">
        <f>AE22+4</f>
        <v>33</v>
      </c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ht="25.5" customHeight="1">
      <c r="A23" s="98" t="s">
        <v>87</v>
      </c>
      <c r="B23" s="89" t="s">
        <v>20</v>
      </c>
      <c r="C23" s="57" t="s">
        <v>20</v>
      </c>
      <c r="D23" s="58"/>
      <c r="E23" s="59"/>
      <c r="F23" s="21" t="s">
        <v>145</v>
      </c>
      <c r="G23" s="57"/>
      <c r="H23" s="58"/>
      <c r="I23" s="59"/>
      <c r="J23" s="57"/>
      <c r="K23" s="58"/>
      <c r="L23" s="59"/>
      <c r="M23" s="57" t="s">
        <v>20</v>
      </c>
      <c r="N23" s="58"/>
      <c r="O23" s="59"/>
      <c r="P23" s="101">
        <f>U19+14</f>
        <v>45944</v>
      </c>
      <c r="Q23" s="101">
        <f t="shared" ref="Q23:Q24" si="42">P23</f>
        <v>45944</v>
      </c>
      <c r="R23" s="101">
        <f>Q23+1</f>
        <v>45945</v>
      </c>
      <c r="S23" s="101">
        <f t="shared" ref="S23:S24" si="43">R23</f>
        <v>45945</v>
      </c>
      <c r="T23" s="101">
        <f>S23+1</f>
        <v>45946</v>
      </c>
      <c r="U23" s="101">
        <f>T23</f>
        <v>45946</v>
      </c>
      <c r="V23" s="101"/>
      <c r="W23" s="101"/>
      <c r="X23" s="101"/>
      <c r="Y23" s="101">
        <f>U23+1</f>
        <v>45947</v>
      </c>
      <c r="Z23" s="101">
        <f t="shared" ref="Z23:Z24" si="44">Y23</f>
        <v>45947</v>
      </c>
      <c r="AA23" s="101">
        <f>Z23+1</f>
        <v>45948</v>
      </c>
      <c r="AB23" s="101"/>
      <c r="AC23" s="57" t="s">
        <v>20</v>
      </c>
      <c r="AD23" s="58"/>
      <c r="AE23" s="59"/>
      <c r="AF23" s="101">
        <f>AA23+2</f>
        <v>45950</v>
      </c>
      <c r="AG23" s="101">
        <f>AF23+1</f>
        <v>45951</v>
      </c>
      <c r="AH23" s="101">
        <f>AG23</f>
        <v>45951</v>
      </c>
      <c r="AI23" s="57" t="s">
        <v>20</v>
      </c>
      <c r="AJ23" s="58"/>
      <c r="AK23" s="59"/>
      <c r="AL23" s="113">
        <f>AH23+4</f>
        <v>45955</v>
      </c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</row>
    <row r="24" ht="25.5" customHeight="1">
      <c r="A24" s="88" t="s">
        <v>146</v>
      </c>
      <c r="B24" s="89" t="s">
        <v>20</v>
      </c>
      <c r="C24" s="57" t="s">
        <v>20</v>
      </c>
      <c r="D24" s="58"/>
      <c r="E24" s="59"/>
      <c r="F24" s="89" t="s">
        <v>147</v>
      </c>
      <c r="G24" s="57"/>
      <c r="H24" s="58"/>
      <c r="I24" s="59"/>
      <c r="J24" s="57"/>
      <c r="K24" s="58"/>
      <c r="L24" s="59"/>
      <c r="M24" s="57" t="s">
        <v>20</v>
      </c>
      <c r="N24" s="58"/>
      <c r="O24" s="59"/>
      <c r="P24" s="120">
        <v>45954.0</v>
      </c>
      <c r="Q24" s="94">
        <f t="shared" si="42"/>
        <v>45954</v>
      </c>
      <c r="R24" s="94">
        <f>Q24+1</f>
        <v>45955</v>
      </c>
      <c r="S24" s="94">
        <f t="shared" si="43"/>
        <v>45955</v>
      </c>
      <c r="T24" s="94">
        <f>S24</f>
        <v>45955</v>
      </c>
      <c r="U24" s="94">
        <f>T24+1</f>
        <v>45956</v>
      </c>
      <c r="V24" s="94"/>
      <c r="W24" s="94"/>
      <c r="X24" s="94"/>
      <c r="Y24" s="94">
        <f>U24+1</f>
        <v>45957</v>
      </c>
      <c r="Z24" s="94">
        <f t="shared" si="44"/>
        <v>45957</v>
      </c>
      <c r="AA24" s="94">
        <f>Z24+1</f>
        <v>45958</v>
      </c>
      <c r="AB24" s="94"/>
      <c r="AC24" s="57" t="s">
        <v>20</v>
      </c>
      <c r="AD24" s="58"/>
      <c r="AE24" s="59"/>
      <c r="AF24" s="57" t="s">
        <v>20</v>
      </c>
      <c r="AG24" s="58"/>
      <c r="AH24" s="59"/>
      <c r="AI24" s="57" t="s">
        <v>20</v>
      </c>
      <c r="AJ24" s="58"/>
      <c r="AK24" s="59"/>
      <c r="AL24" s="94">
        <f>AA24+6</f>
        <v>45964</v>
      </c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</row>
    <row r="25" ht="25.5" hidden="1" customHeight="1">
      <c r="A25" s="106" t="s">
        <v>100</v>
      </c>
      <c r="B25" s="21" t="s">
        <v>148</v>
      </c>
      <c r="C25" s="116">
        <f>AL22</f>
        <v>33</v>
      </c>
      <c r="D25" s="94">
        <f t="shared" ref="D25:D26" si="46">C25</f>
        <v>33</v>
      </c>
      <c r="E25" s="94">
        <f t="shared" ref="E25:E26" si="47">D25+1</f>
        <v>34</v>
      </c>
      <c r="F25" s="21" t="s">
        <v>149</v>
      </c>
      <c r="G25" s="61"/>
      <c r="H25" s="61"/>
      <c r="I25" s="61"/>
      <c r="J25" s="61"/>
      <c r="K25" s="61"/>
      <c r="L25" s="61"/>
      <c r="M25" s="61"/>
      <c r="N25" s="61"/>
      <c r="O25" s="61"/>
      <c r="P25" s="57" t="s">
        <v>20</v>
      </c>
      <c r="Q25" s="58"/>
      <c r="R25" s="59"/>
      <c r="S25" s="57" t="s">
        <v>20</v>
      </c>
      <c r="T25" s="58"/>
      <c r="U25" s="59"/>
      <c r="V25" s="94"/>
      <c r="W25" s="94"/>
      <c r="X25" s="94"/>
      <c r="Y25" s="57" t="s">
        <v>20</v>
      </c>
      <c r="Z25" s="58"/>
      <c r="AA25" s="59"/>
      <c r="AB25" s="94"/>
      <c r="AC25" s="94">
        <f t="shared" ref="AC25:AC26" si="48">E25+4</f>
        <v>38</v>
      </c>
      <c r="AD25" s="94">
        <f t="shared" ref="AD25:AE25" si="45">AC25+1</f>
        <v>39</v>
      </c>
      <c r="AE25" s="94">
        <f t="shared" si="45"/>
        <v>40</v>
      </c>
      <c r="AF25" s="57" t="s">
        <v>20</v>
      </c>
      <c r="AG25" s="58"/>
      <c r="AH25" s="59"/>
      <c r="AI25" s="57" t="s">
        <v>20</v>
      </c>
      <c r="AJ25" s="58"/>
      <c r="AK25" s="59"/>
      <c r="AL25" s="94">
        <f t="shared" ref="AL25:AL26" si="50">AE25+4</f>
        <v>44</v>
      </c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</row>
    <row r="26" ht="25.5" hidden="1" customHeight="1">
      <c r="A26" s="106" t="s">
        <v>100</v>
      </c>
      <c r="B26" s="21" t="s">
        <v>150</v>
      </c>
      <c r="C26" s="116">
        <f>AL25</f>
        <v>44</v>
      </c>
      <c r="D26" s="94">
        <f t="shared" si="46"/>
        <v>44</v>
      </c>
      <c r="E26" s="94">
        <f t="shared" si="47"/>
        <v>45</v>
      </c>
      <c r="F26" s="21" t="s">
        <v>151</v>
      </c>
      <c r="G26" s="61"/>
      <c r="H26" s="61"/>
      <c r="I26" s="61"/>
      <c r="J26" s="61"/>
      <c r="K26" s="61"/>
      <c r="L26" s="61"/>
      <c r="M26" s="61"/>
      <c r="N26" s="61"/>
      <c r="O26" s="61"/>
      <c r="P26" s="57" t="s">
        <v>20</v>
      </c>
      <c r="Q26" s="58"/>
      <c r="R26" s="59"/>
      <c r="S26" s="57" t="s">
        <v>20</v>
      </c>
      <c r="T26" s="58"/>
      <c r="U26" s="59"/>
      <c r="V26" s="94"/>
      <c r="W26" s="94"/>
      <c r="X26" s="94"/>
      <c r="Y26" s="57" t="s">
        <v>20</v>
      </c>
      <c r="Z26" s="58"/>
      <c r="AA26" s="59"/>
      <c r="AB26" s="94"/>
      <c r="AC26" s="94">
        <f t="shared" si="48"/>
        <v>49</v>
      </c>
      <c r="AD26" s="94">
        <f t="shared" ref="AD26:AE26" si="49">AC26+1</f>
        <v>50</v>
      </c>
      <c r="AE26" s="94">
        <f t="shared" si="49"/>
        <v>51</v>
      </c>
      <c r="AF26" s="57" t="s">
        <v>20</v>
      </c>
      <c r="AG26" s="58"/>
      <c r="AH26" s="59"/>
      <c r="AI26" s="57" t="s">
        <v>20</v>
      </c>
      <c r="AJ26" s="58"/>
      <c r="AK26" s="59"/>
      <c r="AL26" s="94">
        <f t="shared" si="50"/>
        <v>55</v>
      </c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</row>
    <row r="27" ht="25.5" customHeight="1">
      <c r="A27" s="121"/>
      <c r="B27" s="122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</row>
    <row r="28" ht="25.5" customHeight="1">
      <c r="A28" s="121"/>
      <c r="B28" s="122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</row>
    <row r="29" ht="25.5" customHeight="1">
      <c r="A29" s="124" t="s">
        <v>75</v>
      </c>
      <c r="B29" s="71"/>
      <c r="C29" s="125" t="s">
        <v>152</v>
      </c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</row>
    <row r="30" ht="23.25" customHeight="1">
      <c r="A30" s="126"/>
      <c r="AM30" s="127"/>
      <c r="AN30" s="127"/>
      <c r="AO30" s="127"/>
      <c r="AP30" s="127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</row>
    <row r="31" ht="27.0" customHeight="1">
      <c r="A31" s="76" t="s">
        <v>42</v>
      </c>
      <c r="B31" s="128"/>
      <c r="C31" s="128"/>
      <c r="D31" s="128"/>
      <c r="E31" s="128"/>
      <c r="F31" s="128"/>
      <c r="G31" s="128"/>
      <c r="H31" s="128"/>
      <c r="I31" s="128"/>
      <c r="J31" s="129"/>
      <c r="K31" s="129"/>
      <c r="L31" s="129"/>
      <c r="M31" s="129"/>
      <c r="N31" s="129"/>
      <c r="O31" s="129"/>
      <c r="P31" s="12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</row>
    <row r="32" ht="28.5" customHeight="1">
      <c r="A32" s="39" t="s">
        <v>43</v>
      </c>
      <c r="B32" s="130">
        <v>45904.0</v>
      </c>
      <c r="C32" s="81"/>
      <c r="D32" s="79"/>
      <c r="E32" s="79"/>
      <c r="F32" s="79"/>
      <c r="G32" s="79"/>
      <c r="H32" s="79"/>
      <c r="I32" s="7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4.2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customSheetViews>
    <customSheetView guid="{14C3685C-9563-4E37-B8CC-1CDCD1A299D7}" filter="1" showAutoFilter="1">
      <autoFilter ref="$A$2:$BA$3">
        <filterColumn colId="0">
          <filters blank="1"/>
        </filterColumn>
      </autoFilter>
    </customSheetView>
  </customSheetViews>
  <mergeCells count="122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I14:AK14"/>
    <mergeCell ref="AF15:AL15"/>
    <mergeCell ref="AI16:AK16"/>
    <mergeCell ref="AI17:AK17"/>
    <mergeCell ref="AF18:AH18"/>
    <mergeCell ref="AI18:AK18"/>
    <mergeCell ref="Y19:AL19"/>
    <mergeCell ref="AC24:AE24"/>
    <mergeCell ref="AF24:AH24"/>
    <mergeCell ref="AI24:AK24"/>
    <mergeCell ref="AF25:AH25"/>
    <mergeCell ref="AI25:AK25"/>
    <mergeCell ref="AF26:AH26"/>
    <mergeCell ref="AI26:AK26"/>
    <mergeCell ref="AF20:AH20"/>
    <mergeCell ref="AI20:AK20"/>
    <mergeCell ref="Y21:AL21"/>
    <mergeCell ref="AF22:AH22"/>
    <mergeCell ref="AI22:AK22"/>
    <mergeCell ref="AC23:AE23"/>
    <mergeCell ref="AI23:AK23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J16:L16"/>
    <mergeCell ref="M16:O16"/>
    <mergeCell ref="J17:L17"/>
    <mergeCell ref="M17:O17"/>
    <mergeCell ref="P18:R18"/>
    <mergeCell ref="S18:U18"/>
    <mergeCell ref="Y18:AA18"/>
    <mergeCell ref="G17:I17"/>
    <mergeCell ref="G19:I19"/>
    <mergeCell ref="J19:L19"/>
    <mergeCell ref="M19:O19"/>
    <mergeCell ref="P20:R20"/>
    <mergeCell ref="S20:U20"/>
    <mergeCell ref="Y20:AA20"/>
    <mergeCell ref="G21:I21"/>
    <mergeCell ref="J21:L21"/>
    <mergeCell ref="M21:O21"/>
    <mergeCell ref="P22:R22"/>
    <mergeCell ref="S22:U22"/>
    <mergeCell ref="Y22:AA22"/>
    <mergeCell ref="C23:E23"/>
    <mergeCell ref="M23:O23"/>
    <mergeCell ref="S25:U25"/>
    <mergeCell ref="Y25:AA25"/>
    <mergeCell ref="P26:R26"/>
    <mergeCell ref="S26:U26"/>
    <mergeCell ref="Y26:AA26"/>
    <mergeCell ref="C29:AL29"/>
    <mergeCell ref="A30:B30"/>
    <mergeCell ref="G23:I23"/>
    <mergeCell ref="J23:L23"/>
    <mergeCell ref="C24:E24"/>
    <mergeCell ref="G24:I24"/>
    <mergeCell ref="J24:L24"/>
    <mergeCell ref="M24:O24"/>
    <mergeCell ref="P25:R25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</mergeCells>
  <drawing r:id="rId1"/>
</worksheet>
</file>