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  <sheet state="visible" name="STF 3" sheetId="3" r:id="rId6"/>
  </sheets>
  <definedNames>
    <definedName hidden="1" localSheetId="2" name="Z_94478FB1_52A8_4685_B4BB_A11295321B9E_.wvu.FilterData">'STF 3'!$A$2:$BA$3</definedName>
  </definedNames>
  <calcPr/>
  <customWorkbookViews>
    <customWorkbookView activeSheetId="0" maximized="1" windowHeight="0" windowWidth="0" guid="{94478FB1-52A8-4685-B4BB-A11295321B9E}" name="Filter 1"/>
  </customWorkbookViews>
</workbook>
</file>

<file path=xl/sharedStrings.xml><?xml version="1.0" encoding="utf-8"?>
<sst xmlns="http://schemas.openxmlformats.org/spreadsheetml/2006/main" count="589" uniqueCount="167">
  <si>
    <t>STF SERVICE  (STF-1)</t>
  </si>
  <si>
    <t>VESSEL</t>
  </si>
  <si>
    <t>VOY.NO</t>
  </si>
  <si>
    <t>VRANGEL (RUVRA)</t>
  </si>
  <si>
    <t>BUSAN (KRBNP)</t>
  </si>
  <si>
    <t>DALIAN (CNDLC)</t>
  </si>
  <si>
    <t>XINGANG (CNTXG)</t>
  </si>
  <si>
    <t>SHANGHAI (CNSHG)</t>
  </si>
  <si>
    <t>RIZHAO (CNRZH)</t>
  </si>
  <si>
    <t>VRANGEL BAY</t>
  </si>
  <si>
    <t>ETA/ATA</t>
  </si>
  <si>
    <t>ETB/ ATB</t>
  </si>
  <si>
    <t>ETD/ATD</t>
  </si>
  <si>
    <t>ZHONG ZHOU CHANG HONG</t>
  </si>
  <si>
    <t>83Xs</t>
  </si>
  <si>
    <t>83Xn</t>
  </si>
  <si>
    <t>82Xs</t>
  </si>
  <si>
    <t>82Xn</t>
  </si>
  <si>
    <t>84Xs</t>
  </si>
  <si>
    <t>84Xn</t>
  </si>
  <si>
    <t>-</t>
  </si>
  <si>
    <t>85Xs</t>
  </si>
  <si>
    <t>85Xn</t>
  </si>
  <si>
    <t>86Xs</t>
  </si>
  <si>
    <t>86Xn</t>
  </si>
  <si>
    <t>87Xs</t>
  </si>
  <si>
    <t>87Xn</t>
  </si>
  <si>
    <t>88Xs</t>
  </si>
  <si>
    <t>88Xn</t>
  </si>
  <si>
    <t>89Xs</t>
  </si>
  <si>
    <t>89Xn</t>
  </si>
  <si>
    <t>90Xs</t>
  </si>
  <si>
    <t>90Xn</t>
  </si>
  <si>
    <t>91Xs</t>
  </si>
  <si>
    <t>91Xn</t>
  </si>
  <si>
    <t>92Xs</t>
  </si>
  <si>
    <t>92Xn</t>
  </si>
  <si>
    <t>93Xs</t>
  </si>
  <si>
    <t>93Xn</t>
  </si>
  <si>
    <t>94Xs</t>
  </si>
  <si>
    <t>94Xn</t>
  </si>
  <si>
    <t xml:space="preserve">  REMARKS:</t>
  </si>
  <si>
    <t>SCHEDULE IS SUBJECT TO CHANGE WITH OR WITHOUT PRIOR NOTICE</t>
  </si>
  <si>
    <t>LAST UPDATED</t>
  </si>
  <si>
    <t xml:space="preserve"> </t>
  </si>
  <si>
    <t>STF SERVICE  (STF-2)</t>
  </si>
  <si>
    <t>VRANGEL BAY (RUVRA)</t>
  </si>
  <si>
    <t xml:space="preserve">BUSAN (KRBNP) </t>
  </si>
  <si>
    <t>DALIAN (CNDAL)</t>
  </si>
  <si>
    <t>NINGBO (CNNGB)</t>
  </si>
  <si>
    <t>XIAMEN (CNXMG)</t>
  </si>
  <si>
    <t>JI  XING  89</t>
  </si>
  <si>
    <t>Q132s</t>
  </si>
  <si>
    <t>Q132n</t>
  </si>
  <si>
    <t>Q134s</t>
  </si>
  <si>
    <t>Q134n</t>
  </si>
  <si>
    <t>Q136s</t>
  </si>
  <si>
    <t>Q136n</t>
  </si>
  <si>
    <t>Q138s</t>
  </si>
  <si>
    <t>Q138n</t>
  </si>
  <si>
    <t>Q140s</t>
  </si>
  <si>
    <t>Q140n</t>
  </si>
  <si>
    <t>NGB will be served by MAO vessels (STF3)</t>
  </si>
  <si>
    <t>Q142s</t>
  </si>
  <si>
    <t>Q142n</t>
  </si>
  <si>
    <t xml:space="preserve">NGB will be served by MAO vessels </t>
  </si>
  <si>
    <t>Q144s</t>
  </si>
  <si>
    <t>Q144n</t>
  </si>
  <si>
    <t>DALIAN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</si>
  <si>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</si>
  <si>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S099n</t>
  </si>
  <si>
    <t>MAO GANG QUAN ZHOU</t>
  </si>
  <si>
    <t>S102s</t>
  </si>
  <si>
    <t>S102n</t>
  </si>
  <si>
    <t>Q146s</t>
  </si>
  <si>
    <t>Q146n</t>
  </si>
  <si>
    <t>LI DA WANG</t>
  </si>
  <si>
    <t>Q147n</t>
  </si>
  <si>
    <t>NINGBO</t>
  </si>
  <si>
    <t>TAICANG</t>
  </si>
  <si>
    <t>RIZHAO</t>
  </si>
  <si>
    <t>BUSAN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</si>
  <si>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</si>
  <si>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S101s</t>
  </si>
  <si>
    <t>S101n</t>
  </si>
  <si>
    <t>Q148s</t>
  </si>
  <si>
    <t>Q148n</t>
  </si>
  <si>
    <t>S104s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</si>
  <si>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</si>
  <si>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S103s</t>
  </si>
  <si>
    <t>Q149s</t>
  </si>
  <si>
    <t>Q149n</t>
  </si>
  <si>
    <t>S104n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</si>
  <si>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</si>
  <si>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S103n</t>
  </si>
  <si>
    <t>Q151s</t>
  </si>
  <si>
    <t>Q151n</t>
  </si>
  <si>
    <t>Q153s</t>
  </si>
  <si>
    <t>Q153n</t>
  </si>
  <si>
    <t>S106s</t>
  </si>
  <si>
    <t>S106n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</si>
  <si>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</si>
  <si>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S105s</t>
  </si>
  <si>
    <t>S105n</t>
  </si>
  <si>
    <t>Q155s</t>
  </si>
  <si>
    <t>Q155n</t>
  </si>
  <si>
    <t>REMARKS:</t>
  </si>
  <si>
    <t>STF SERVICE  (STF-3)</t>
  </si>
  <si>
    <t>VRANGEL  BAY(RUVRA)</t>
  </si>
  <si>
    <t>YANTIAN (CNYTN)</t>
  </si>
  <si>
    <t>NANSHA (CNNSA)</t>
  </si>
  <si>
    <t xml:space="preserve">NINGBO (CNNBG) </t>
  </si>
  <si>
    <t>ETD</t>
  </si>
  <si>
    <t>ETA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</si>
  <si>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</si>
  <si>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S091s</t>
  </si>
  <si>
    <t>S091n</t>
  </si>
  <si>
    <t>S094s</t>
  </si>
  <si>
    <t>S094n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</si>
  <si>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</si>
  <si>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S093s</t>
  </si>
  <si>
    <t>S093n</t>
  </si>
  <si>
    <t>S096s</t>
  </si>
  <si>
    <t>S096n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</si>
  <si>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</si>
  <si>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S095s</t>
  </si>
  <si>
    <t>S095n</t>
  </si>
  <si>
    <t>S098s</t>
  </si>
  <si>
    <t>S098n</t>
  </si>
  <si>
    <t>LI  DA XING</t>
  </si>
  <si>
    <t>SHA01n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</si>
  <si>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</si>
  <si>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S097s</t>
  </si>
  <si>
    <t>S097n</t>
  </si>
  <si>
    <t>SHANGHAI</t>
  </si>
  <si>
    <t>ATB 10 AUG</t>
  </si>
  <si>
    <t>ATD 11 AUG</t>
  </si>
  <si>
    <t>NANSHA</t>
  </si>
  <si>
    <t>ATB 17 AUG</t>
  </si>
  <si>
    <t>ATD 17 AUG</t>
  </si>
  <si>
    <t>YANTIAN</t>
  </si>
  <si>
    <t>ATB 18 AUG</t>
  </si>
  <si>
    <t>ATD 18 AUG</t>
  </si>
  <si>
    <t>XIAMEN</t>
  </si>
  <si>
    <t>ATB 20 AUG</t>
  </si>
  <si>
    <t>ATD 20 AUG</t>
  </si>
  <si>
    <t>S100s</t>
  </si>
  <si>
    <t>S100n</t>
  </si>
  <si>
    <t>SHA02s</t>
  </si>
  <si>
    <t>SHA02n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</si>
  <si>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</si>
  <si>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S099s</t>
  </si>
  <si>
    <t>SHA03s</t>
  </si>
  <si>
    <t>SHA03n</t>
  </si>
  <si>
    <t>OUT OF SERVICE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</si>
  <si>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</si>
  <si>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</si>
  <si>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NZ SUZHOU</t>
  </si>
  <si>
    <t>S104AN</t>
  </si>
  <si>
    <t>connect to S104n</t>
  </si>
  <si>
    <t>CSTAR VOYAGER</t>
  </si>
  <si>
    <t>S103AN</t>
  </si>
  <si>
    <t>connect to S103n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</si>
  <si>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</si>
  <si>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</si>
  <si>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S108s</t>
  </si>
  <si>
    <t>S108n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</si>
</sst>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.MM.yyyy"/>
    <numFmt numFmtId="165" formatCode="dd.mm.yyyy"/>
    <numFmt numFmtId="166" formatCode="ddd\ dd\-mmm"/>
    <numFmt numFmtId="167" formatCode="dd&quot;.&quot;mm&quot;.&quot;yyyy"/>
  </numFmts>
  <fonts count="43">
    <font>
      <sz val="12.0"/>
      <color rgb="FF000000"/>
      <name val="Calibri"/>
      <scheme val="minor"/>
    </font>
    <font>
      <b/>
      <sz val="20.0"/>
      <color rgb="FFFFFFFF"/>
      <name val="Helvetica Neue"/>
    </font>
    <font/>
    <font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Helvetica Neue"/>
    </font>
    <font>
      <b/>
      <sz val="11.0"/>
      <color rgb="FF211D52"/>
      <name val="Times New Roman"/>
    </font>
    <font>
      <sz val="11.0"/>
      <color theme="1"/>
      <name val="Helvetica Neue"/>
    </font>
    <font>
      <b/>
      <sz val="12.0"/>
      <color rgb="FF211D52"/>
      <name val="Times New Roman"/>
    </font>
    <font>
      <b/>
      <sz val="11.0"/>
      <color rgb="FF0000FF"/>
      <name val="Times New Roman"/>
    </font>
    <font>
      <sz val="11.0"/>
      <color theme="1"/>
      <name val="Times New Roman"/>
    </font>
    <font>
      <sz val="11.0"/>
      <color rgb="FF000000"/>
      <name val="Times New Roman"/>
    </font>
    <font>
      <strike/>
      <sz val="11.0"/>
      <color theme="1"/>
      <name val="Helvetica Neue"/>
    </font>
    <font>
      <i/>
      <strike/>
      <sz val="11.0"/>
      <color theme="1"/>
      <name val="Helvetica Neue"/>
    </font>
    <font>
      <b/>
      <sz val="12.0"/>
      <color rgb="FF1F497D"/>
      <name val="Helvetica Neue"/>
    </font>
    <font>
      <sz val="12.0"/>
      <color theme="1"/>
      <name val="Helvetica Neue"/>
    </font>
    <font>
      <sz val="13.0"/>
      <color theme="1"/>
      <name val="Helvetica Neue"/>
    </font>
    <font>
      <sz val="13.0"/>
      <color theme="1"/>
      <name val="Calibri"/>
      <scheme val="minor"/>
    </font>
    <font>
      <sz val="12.0"/>
      <color rgb="FF000000"/>
      <name val="Helvetica Neue"/>
    </font>
    <font>
      <sz val="10.0"/>
      <color rgb="FF000000"/>
      <name val="Helvetica Neue"/>
    </font>
    <font>
      <b/>
      <sz val="18.0"/>
      <color rgb="FF1F497D"/>
      <name val="Helvetica Neue"/>
    </font>
    <font>
      <b/>
      <sz val="14.0"/>
      <color rgb="FF1F497D"/>
      <name val="Helvetica Neue"/>
    </font>
    <font>
      <b/>
      <sz val="10.0"/>
      <color theme="1"/>
      <name val="Times New Roman"/>
    </font>
    <font>
      <b/>
      <sz val="10.0"/>
      <color rgb="FF000000"/>
      <name val="Times New Roman"/>
    </font>
    <font>
      <strike/>
      <sz val="10.0"/>
      <color rgb="FF000000"/>
      <name val="Times New Roman"/>
    </font>
    <font>
      <sz val="10.0"/>
      <color rgb="FF000000"/>
      <name val="Times New Roman"/>
    </font>
    <font>
      <sz val="10.0"/>
      <color theme="1"/>
      <name val="Helvetica Neue"/>
    </font>
    <font>
      <b/>
      <sz val="10.0"/>
      <color theme="1"/>
      <name val="Helvetica Neue"/>
    </font>
    <font>
      <strike/>
      <sz val="10.0"/>
      <color theme="1"/>
      <name val="Helvetica Neue"/>
    </font>
    <font>
      <sz val="12.0"/>
      <color rgb="FFFF9900"/>
      <name val="Helvetica Neue"/>
    </font>
    <font>
      <b/>
      <sz val="9.0"/>
      <color rgb="FF211D52"/>
      <name val="Times New Roman"/>
    </font>
    <font>
      <b/>
      <sz val="10.0"/>
      <color rgb="FF211D52"/>
      <name val="Times New Roman"/>
    </font>
    <font>
      <b/>
      <sz val="18.0"/>
      <color rgb="FF211D52"/>
      <name val="Helvetica Neue"/>
    </font>
    <font>
      <b/>
      <sz val="14.0"/>
      <color rgb="FF211D52"/>
      <name val="Helvetica Neue"/>
    </font>
    <font>
      <b/>
      <sz val="11.0"/>
      <color rgb="FF211D52"/>
      <name val="Helvetica Neue"/>
    </font>
    <font>
      <b/>
      <sz val="11.0"/>
      <color rgb="FF000000"/>
      <name val="Times New Roman"/>
    </font>
    <font>
      <strike/>
      <sz val="11.0"/>
      <color rgb="FF000000"/>
      <name val="Times New Roman"/>
    </font>
    <font>
      <b/>
      <sz val="12.0"/>
      <color rgb="FF000000"/>
      <name val="Times New Roman"/>
    </font>
    <font>
      <sz val="10.0"/>
      <color rgb="FFFF0000"/>
      <name val="Times New Roman"/>
    </font>
    <font>
      <sz val="11.0"/>
      <color rgb="FFFF0000"/>
      <name val="Times New Roman"/>
    </font>
    <font>
      <sz val="12.0"/>
      <color rgb="FFFF0000"/>
      <name val="Helvetica Neue"/>
    </font>
    <font>
      <b/>
      <sz val="12.0"/>
      <color theme="1"/>
      <name val="Helvetica Neue"/>
    </font>
    <font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211D52"/>
        <bgColor rgb="FF211D52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</fills>
  <borders count="21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666666"/>
      </right>
      <top style="thin">
        <color rgb="FF666666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bottom style="thin">
        <color rgb="FF666666"/>
      </bottom>
    </border>
    <border>
      <right style="thin">
        <color rgb="FF666666"/>
      </right>
      <bottom style="thin">
        <color rgb="FF666666"/>
      </bottom>
    </border>
    <border>
      <bottom style="thin">
        <color rgb="FF000000"/>
      </bottom>
    </border>
    <border>
      <left style="medium">
        <color rgb="FF000000"/>
      </left>
    </border>
    <border>
      <left style="thin">
        <color rgb="FF666666"/>
      </left>
      <right style="thin">
        <color rgb="FF666666"/>
      </right>
    </border>
    <border>
      <right style="thin">
        <color rgb="FF666666"/>
      </right>
    </border>
  </borders>
  <cellStyleXfs count="1">
    <xf borderId="0" fillId="0" fontId="0" numFmtId="0" applyAlignment="1" applyFont="1"/>
  </cellStyleXfs>
  <cellXfs count="15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1" numFmtId="0" xfId="0" applyAlignment="1" applyBorder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0" fontId="4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shrinkToFit="0" vertical="center" wrapText="1"/>
    </xf>
    <xf borderId="6" fillId="0" fontId="6" numFmtId="0" xfId="0" applyAlignment="1" applyBorder="1" applyFont="1">
      <alignment horizontal="center" shrinkToFit="0" vertical="center" wrapText="0"/>
    </xf>
    <xf borderId="6" fillId="0" fontId="2" numFmtId="0" xfId="0" applyBorder="1" applyFont="1"/>
    <xf borderId="7" fillId="0" fontId="2" numFmtId="0" xfId="0" applyBorder="1" applyFont="1"/>
    <xf borderId="8" fillId="3" fontId="7" numFmtId="0" xfId="0" applyAlignment="1" applyBorder="1" applyFill="1" applyFont="1">
      <alignment horizontal="center" vertical="center"/>
    </xf>
    <xf borderId="6" fillId="0" fontId="8" numFmtId="0" xfId="0" applyAlignment="1" applyBorder="1" applyFont="1">
      <alignment horizontal="center" shrinkToFit="0" vertical="center" wrapText="0"/>
    </xf>
    <xf borderId="7" fillId="0" fontId="6" numFmtId="0" xfId="0" applyAlignment="1" applyBorder="1" applyFont="1">
      <alignment horizontal="center" shrinkToFit="0" vertical="center" wrapText="0"/>
    </xf>
    <xf borderId="9" fillId="0" fontId="9" numFmtId="0" xfId="0" applyAlignment="1" applyBorder="1" applyFont="1">
      <alignment horizontal="center" shrinkToFit="0" vertical="bottom" wrapText="0"/>
    </xf>
    <xf borderId="10" fillId="0" fontId="9" numFmtId="0" xfId="0" applyAlignment="1" applyBorder="1" applyFont="1">
      <alignment horizontal="center" shrinkToFit="0" vertical="bottom" wrapText="0"/>
    </xf>
    <xf borderId="11" fillId="0" fontId="6" numFmtId="0" xfId="0" applyAlignment="1" applyBorder="1" applyFont="1">
      <alignment horizontal="center" shrinkToFit="0" vertical="center" wrapText="0"/>
    </xf>
    <xf borderId="11" fillId="0" fontId="9" numFmtId="0" xfId="0" applyAlignment="1" applyBorder="1" applyFont="1">
      <alignment horizontal="center" shrinkToFit="0" vertical="bottom" wrapText="0"/>
    </xf>
    <xf borderId="11" fillId="4" fontId="6" numFmtId="0" xfId="0" applyAlignment="1" applyBorder="1" applyFill="1" applyFont="1">
      <alignment horizontal="center" shrinkToFit="0" vertical="center" wrapText="0"/>
    </xf>
    <xf borderId="10" fillId="0" fontId="10" numFmtId="0" xfId="0" applyAlignment="1" applyBorder="1" applyFont="1">
      <alignment horizontal="center" readingOrder="0" shrinkToFit="0" vertical="center" wrapText="0"/>
    </xf>
    <xf borderId="11" fillId="0" fontId="11" numFmtId="0" xfId="0" applyAlignment="1" applyBorder="1" applyFont="1">
      <alignment horizontal="center" readingOrder="0" shrinkToFit="0" vertical="center" wrapText="0"/>
    </xf>
    <xf borderId="11" fillId="4" fontId="12" numFmtId="164" xfId="0" applyAlignment="1" applyBorder="1" applyFont="1" applyNumberFormat="1">
      <alignment horizontal="center" readingOrder="0" vertical="center"/>
    </xf>
    <xf borderId="11" fillId="4" fontId="12" numFmtId="164" xfId="0" applyAlignment="1" applyBorder="1" applyFont="1" applyNumberFormat="1">
      <alignment horizontal="center" vertical="center"/>
    </xf>
    <xf borderId="8" fillId="0" fontId="12" numFmtId="164" xfId="0" applyAlignment="1" applyBorder="1" applyFont="1" applyNumberFormat="1">
      <alignment horizontal="center" vertical="center"/>
    </xf>
    <xf borderId="8" fillId="0" fontId="12" numFmtId="164" xfId="0" applyAlignment="1" applyBorder="1" applyFont="1" applyNumberFormat="1">
      <alignment horizontal="center" vertical="center"/>
    </xf>
    <xf borderId="11" fillId="4" fontId="7" numFmtId="164" xfId="0" applyAlignment="1" applyBorder="1" applyFont="1" applyNumberFormat="1">
      <alignment horizontal="center" vertical="center"/>
    </xf>
    <xf borderId="0" fillId="0" fontId="3" numFmtId="0" xfId="0" applyAlignment="1" applyFont="1">
      <alignment vertical="center"/>
    </xf>
    <xf borderId="12" fillId="3" fontId="7" numFmtId="0" xfId="0" applyAlignment="1" applyBorder="1" applyFont="1">
      <alignment horizontal="center" readingOrder="0" vertical="center"/>
    </xf>
    <xf borderId="11" fillId="4" fontId="13" numFmtId="164" xfId="0" applyAlignment="1" applyBorder="1" applyFont="1" applyNumberFormat="1">
      <alignment horizontal="center" vertical="center"/>
    </xf>
    <xf borderId="8" fillId="0" fontId="7" numFmtId="164" xfId="0" applyAlignment="1" applyBorder="1" applyFont="1" applyNumberFormat="1">
      <alignment horizontal="center" vertical="center"/>
    </xf>
    <xf borderId="0" fillId="0" fontId="14" numFmtId="0" xfId="0" applyAlignment="1" applyFont="1">
      <alignment horizontal="left" readingOrder="0"/>
    </xf>
    <xf borderId="0" fillId="0" fontId="15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left" readingOrder="0" shrinkToFit="0" vertical="center" wrapText="0"/>
    </xf>
    <xf borderId="0" fillId="0" fontId="15" numFmtId="0" xfId="0" applyAlignment="1" applyFont="1">
      <alignment horizontal="left" shrinkToFit="0" vertical="center" wrapText="0"/>
    </xf>
    <xf borderId="0" fillId="0" fontId="16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shrinkToFit="0" vertical="center" wrapText="0"/>
    </xf>
    <xf borderId="0" fillId="0" fontId="16" numFmtId="0" xfId="0" applyAlignment="1" applyFont="1">
      <alignment vertical="center"/>
    </xf>
    <xf borderId="0" fillId="0" fontId="17" numFmtId="0" xfId="0" applyFont="1"/>
    <xf borderId="0" fillId="0" fontId="15" numFmtId="0" xfId="0" applyFont="1"/>
    <xf borderId="0" fillId="4" fontId="18" numFmtId="0" xfId="0" applyAlignment="1" applyFont="1">
      <alignment horizontal="left"/>
    </xf>
    <xf borderId="0" fillId="4" fontId="19" numFmtId="165" xfId="0" applyAlignment="1" applyFont="1" applyNumberFormat="1">
      <alignment horizontal="left" readingOrder="0"/>
    </xf>
    <xf borderId="0" fillId="0" fontId="3" numFmtId="0" xfId="0" applyAlignment="1" applyFont="1">
      <alignment readingOrder="0"/>
    </xf>
    <xf borderId="1" fillId="2" fontId="1" numFmtId="0" xfId="0" applyAlignment="1" applyBorder="1" applyFont="1">
      <alignment horizontal="center" readingOrder="0" vertical="center"/>
    </xf>
    <xf borderId="5" fillId="0" fontId="6" numFmtId="0" xfId="0" applyAlignment="1" applyBorder="1" applyFont="1">
      <alignment horizontal="center" shrinkToFit="0" vertical="center" wrapText="1"/>
    </xf>
    <xf borderId="13" fillId="0" fontId="6" numFmtId="0" xfId="0" applyAlignment="1" applyBorder="1" applyFont="1">
      <alignment horizontal="center" shrinkToFit="0" vertical="center" wrapText="1"/>
    </xf>
    <xf borderId="12" fillId="0" fontId="8" numFmtId="0" xfId="0" applyAlignment="1" applyBorder="1" applyFont="1">
      <alignment horizontal="center" shrinkToFit="0" vertical="center" wrapText="0"/>
    </xf>
    <xf borderId="6" fillId="0" fontId="8" numFmtId="0" xfId="0" applyAlignment="1" applyBorder="1" applyFont="1">
      <alignment horizontal="center" readingOrder="0" shrinkToFit="0" vertical="center" wrapText="0"/>
    </xf>
    <xf borderId="14" fillId="0" fontId="8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15" fillId="0" fontId="20" numFmtId="0" xfId="0" applyAlignment="1" applyBorder="1" applyFont="1">
      <alignment horizontal="center" vertical="center"/>
    </xf>
    <xf borderId="16" fillId="0" fontId="21" numFmtId="0" xfId="0" applyAlignment="1" applyBorder="1" applyFont="1">
      <alignment horizontal="center" shrinkToFit="0" vertical="center" wrapText="1"/>
    </xf>
    <xf borderId="10" fillId="0" fontId="21" numFmtId="0" xfId="0" applyAlignment="1" applyBorder="1" applyFont="1">
      <alignment horizontal="center" shrinkToFit="0" vertical="center" wrapText="1"/>
    </xf>
    <xf borderId="10" fillId="0" fontId="22" numFmtId="0" xfId="0" applyAlignment="1" applyBorder="1" applyFont="1">
      <alignment horizontal="center" readingOrder="0" shrinkToFit="0" vertical="center" wrapText="0"/>
    </xf>
    <xf borderId="11" fillId="0" fontId="23" numFmtId="0" xfId="0" applyAlignment="1" applyBorder="1" applyFont="1">
      <alignment horizontal="center" readingOrder="0" shrinkToFit="0" vertical="center" wrapText="0"/>
    </xf>
    <xf borderId="11" fillId="0" fontId="24" numFmtId="164" xfId="0" applyAlignment="1" applyBorder="1" applyFont="1" applyNumberFormat="1">
      <alignment horizontal="center" readingOrder="0" shrinkToFit="0" vertical="center" wrapText="0"/>
    </xf>
    <xf borderId="11" fillId="0" fontId="24" numFmtId="164" xfId="0" applyAlignment="1" applyBorder="1" applyFont="1" applyNumberFormat="1">
      <alignment horizontal="center" shrinkToFit="0" vertical="center" wrapText="0"/>
    </xf>
    <xf borderId="9" fillId="5" fontId="15" numFmtId="0" xfId="0" applyAlignment="1" applyBorder="1" applyFill="1" applyFont="1">
      <alignment horizontal="center" vertical="center"/>
    </xf>
    <xf borderId="17" fillId="0" fontId="2" numFmtId="0" xfId="0" applyBorder="1" applyFont="1"/>
    <xf borderId="11" fillId="0" fontId="2" numFmtId="0" xfId="0" applyBorder="1" applyFont="1"/>
    <xf borderId="11" fillId="6" fontId="23" numFmtId="0" xfId="0" applyAlignment="1" applyBorder="1" applyFill="1" applyFont="1">
      <alignment horizontal="center" shrinkToFit="0" vertical="center" wrapText="0"/>
    </xf>
    <xf borderId="10" fillId="5" fontId="15" numFmtId="0" xfId="0" applyAlignment="1" applyBorder="1" applyFont="1">
      <alignment horizontal="center" vertical="center"/>
    </xf>
    <xf borderId="11" fillId="4" fontId="24" numFmtId="164" xfId="0" applyAlignment="1" applyBorder="1" applyFont="1" applyNumberFormat="1">
      <alignment horizontal="center" shrinkToFit="0" vertical="center" wrapText="0"/>
    </xf>
    <xf borderId="11" fillId="4" fontId="25" numFmtId="164" xfId="0" applyAlignment="1" applyBorder="1" applyFont="1" applyNumberFormat="1">
      <alignment horizontal="center" shrinkToFit="0" vertical="center" wrapText="0"/>
    </xf>
    <xf borderId="11" fillId="0" fontId="25" numFmtId="164" xfId="0" applyAlignment="1" applyBorder="1" applyFont="1" applyNumberFormat="1">
      <alignment horizontal="center" shrinkToFit="0" vertical="center" wrapText="0"/>
    </xf>
    <xf borderId="9" fillId="5" fontId="26" numFmtId="0" xfId="0" applyAlignment="1" applyBorder="1" applyFont="1">
      <alignment horizontal="center" readingOrder="0" vertical="center"/>
    </xf>
    <xf borderId="8" fillId="4" fontId="27" numFmtId="0" xfId="0" applyAlignment="1" applyBorder="1" applyFont="1">
      <alignment horizontal="center" readingOrder="0" vertical="center"/>
    </xf>
    <xf borderId="8" fillId="4" fontId="28" numFmtId="164" xfId="0" applyAlignment="1" applyBorder="1" applyFont="1" applyNumberFormat="1">
      <alignment horizontal="center" readingOrder="0" vertical="center"/>
    </xf>
    <xf borderId="11" fillId="4" fontId="24" numFmtId="164" xfId="0" applyAlignment="1" applyBorder="1" applyFont="1" applyNumberFormat="1">
      <alignment horizontal="center" readingOrder="0" shrinkToFit="0" vertical="center" wrapText="0"/>
    </xf>
    <xf borderId="10" fillId="0" fontId="23" numFmtId="0" xfId="0" applyAlignment="1" applyBorder="1" applyFont="1">
      <alignment horizontal="center" shrinkToFit="0" vertical="center" wrapText="0"/>
    </xf>
    <xf borderId="17" fillId="5" fontId="15" numFmtId="0" xfId="0" applyAlignment="1" applyBorder="1" applyFont="1">
      <alignment horizontal="center" vertical="center"/>
    </xf>
    <xf borderId="10" fillId="0" fontId="25" numFmtId="0" xfId="0" applyAlignment="1" applyBorder="1" applyFont="1">
      <alignment horizontal="center" shrinkToFit="0" vertical="center" wrapText="0"/>
    </xf>
    <xf borderId="11" fillId="0" fontId="25" numFmtId="0" xfId="0" applyAlignment="1" applyBorder="1" applyFont="1">
      <alignment horizontal="center" readingOrder="0" shrinkToFit="0" vertical="center" wrapText="0"/>
    </xf>
    <xf borderId="17" fillId="4" fontId="25" numFmtId="164" xfId="0" applyAlignment="1" applyBorder="1" applyFont="1" applyNumberFormat="1">
      <alignment horizontal="center" shrinkToFit="0" vertical="center" wrapText="0"/>
    </xf>
    <xf borderId="17" fillId="0" fontId="25" numFmtId="164" xfId="0" applyAlignment="1" applyBorder="1" applyFont="1" applyNumberFormat="1">
      <alignment horizontal="center" shrinkToFit="0" vertical="center" wrapText="0"/>
    </xf>
    <xf borderId="10" fillId="0" fontId="23" numFmtId="0" xfId="0" applyAlignment="1" applyBorder="1" applyFont="1">
      <alignment horizontal="center" readingOrder="0" shrinkToFit="0" vertical="center" wrapText="0"/>
    </xf>
    <xf borderId="11" fillId="4" fontId="23" numFmtId="0" xfId="0" applyAlignment="1" applyBorder="1" applyFont="1">
      <alignment horizontal="center" readingOrder="0" shrinkToFit="0" vertical="center" wrapText="0"/>
    </xf>
    <xf borderId="11" fillId="4" fontId="25" numFmtId="164" xfId="0" applyAlignment="1" applyBorder="1" applyFont="1" applyNumberFormat="1">
      <alignment horizontal="center" readingOrder="0" shrinkToFit="0" vertical="center" wrapText="0"/>
    </xf>
    <xf borderId="10" fillId="4" fontId="27" numFmtId="0" xfId="0" applyAlignment="1" applyBorder="1" applyFont="1">
      <alignment horizontal="center" readingOrder="0" vertical="center"/>
    </xf>
    <xf borderId="11" fillId="4" fontId="27" numFmtId="0" xfId="0" applyAlignment="1" applyBorder="1" applyFont="1">
      <alignment horizontal="center" readingOrder="0" vertical="center"/>
    </xf>
    <xf borderId="17" fillId="4" fontId="15" numFmtId="0" xfId="0" applyAlignment="1" applyBorder="1" applyFont="1">
      <alignment horizontal="center" readingOrder="0" vertical="center"/>
    </xf>
    <xf borderId="0" fillId="4" fontId="15" numFmtId="0" xfId="0" applyAlignment="1" applyFont="1">
      <alignment horizontal="center" readingOrder="0" vertical="center"/>
    </xf>
    <xf borderId="9" fillId="7" fontId="22" numFmtId="0" xfId="0" applyAlignment="1" applyBorder="1" applyFill="1" applyFont="1">
      <alignment horizontal="center" readingOrder="0" shrinkToFit="0" vertical="center" wrapText="0"/>
    </xf>
    <xf borderId="17" fillId="7" fontId="25" numFmtId="164" xfId="0" applyAlignment="1" applyBorder="1" applyFont="1" applyNumberFormat="1">
      <alignment horizontal="center" shrinkToFit="0" vertical="center" wrapText="0"/>
    </xf>
    <xf borderId="0" fillId="0" fontId="14" numFmtId="0" xfId="0" applyAlignment="1" applyFont="1">
      <alignment horizontal="center" readingOrder="0" vertical="center"/>
    </xf>
    <xf borderId="0" fillId="0" fontId="15" numFmtId="166" xfId="0" applyAlignment="1" applyFont="1" applyNumberFormat="1">
      <alignment horizontal="center" vertical="center"/>
    </xf>
    <xf borderId="0" fillId="0" fontId="15" numFmtId="0" xfId="0" applyAlignment="1" applyFont="1">
      <alignment horizontal="left" readingOrder="0" vertical="center"/>
    </xf>
    <xf borderId="18" fillId="0" fontId="14" numFmtId="0" xfId="0" applyAlignment="1" applyBorder="1" applyFont="1">
      <alignment horizontal="center" readingOrder="0" vertical="center"/>
    </xf>
    <xf borderId="0" fillId="0" fontId="15" numFmtId="0" xfId="0" applyAlignment="1" applyFont="1">
      <alignment horizontal="center" readingOrder="0" vertical="center"/>
    </xf>
    <xf borderId="0" fillId="4" fontId="15" numFmtId="0" xfId="0" applyAlignment="1" applyFont="1">
      <alignment horizontal="left" readingOrder="0" vertical="center"/>
    </xf>
    <xf borderId="0" fillId="4" fontId="3" numFmtId="0" xfId="0" applyAlignment="1" applyFont="1">
      <alignment horizontal="center" vertical="center"/>
    </xf>
    <xf borderId="18" fillId="0" fontId="16" numFmtId="0" xfId="0" applyAlignment="1" applyBorder="1" applyFont="1">
      <alignment horizontal="left" readingOrder="0" shrinkToFit="0" wrapText="0"/>
    </xf>
    <xf borderId="0" fillId="0" fontId="16" numFmtId="0" xfId="0" applyAlignment="1" applyFont="1">
      <alignment horizontal="left" shrinkToFit="0" wrapText="0"/>
    </xf>
    <xf borderId="0" fillId="0" fontId="16" numFmtId="0" xfId="0" applyFont="1"/>
    <xf borderId="0" fillId="0" fontId="15" numFmtId="0" xfId="0" applyAlignment="1" applyFont="1">
      <alignment horizontal="center"/>
    </xf>
    <xf borderId="0" fillId="4" fontId="19" numFmtId="164" xfId="0" applyAlignment="1" applyFont="1" applyNumberFormat="1">
      <alignment horizontal="left" readingOrder="0"/>
    </xf>
    <xf borderId="0" fillId="0" fontId="29" numFmtId="0" xfId="0" applyAlignment="1" applyFont="1">
      <alignment horizontal="left"/>
    </xf>
    <xf borderId="5" fillId="0" fontId="30" numFmtId="0" xfId="0" applyAlignment="1" applyBorder="1" applyFont="1">
      <alignment horizontal="center" shrinkToFit="0" vertical="center" wrapText="1"/>
    </xf>
    <xf borderId="5" fillId="0" fontId="31" numFmtId="0" xfId="0" applyAlignment="1" applyBorder="1" applyFont="1">
      <alignment horizontal="center" shrinkToFit="0" vertical="center" wrapText="1"/>
    </xf>
    <xf borderId="7" fillId="0" fontId="8" numFmtId="0" xfId="0" applyAlignment="1" applyBorder="1" applyFont="1">
      <alignment horizontal="center" shrinkToFit="0" vertical="center" wrapText="0"/>
    </xf>
    <xf borderId="15" fillId="0" fontId="32" numFmtId="0" xfId="0" applyAlignment="1" applyBorder="1" applyFont="1">
      <alignment horizontal="center" vertical="center"/>
    </xf>
    <xf borderId="16" fillId="0" fontId="33" numFmtId="0" xfId="0" applyAlignment="1" applyBorder="1" applyFont="1">
      <alignment horizontal="center" shrinkToFit="0" vertical="center" wrapText="1"/>
    </xf>
    <xf borderId="16" fillId="0" fontId="34" numFmtId="0" xfId="0" applyAlignment="1" applyBorder="1" applyFont="1">
      <alignment horizontal="center" shrinkToFit="0" vertical="center" wrapText="1"/>
    </xf>
    <xf borderId="11" fillId="0" fontId="35" numFmtId="0" xfId="0" applyAlignment="1" applyBorder="1" applyFont="1">
      <alignment horizontal="center" readingOrder="0" shrinkToFit="0" vertical="center" wrapText="0"/>
    </xf>
    <xf borderId="8" fillId="0" fontId="36" numFmtId="164" xfId="0" applyAlignment="1" applyBorder="1" applyFont="1" applyNumberFormat="1">
      <alignment horizontal="center" readingOrder="0" shrinkToFit="0" vertical="center" wrapText="0"/>
    </xf>
    <xf borderId="11" fillId="0" fontId="36" numFmtId="167" xfId="0" applyAlignment="1" applyBorder="1" applyFont="1" applyNumberFormat="1">
      <alignment horizontal="center" shrinkToFit="0" vertical="center" wrapText="0"/>
    </xf>
    <xf borderId="11" fillId="0" fontId="36" numFmtId="167" xfId="0" applyAlignment="1" applyBorder="1" applyFont="1" applyNumberFormat="1">
      <alignment horizontal="center" shrinkToFit="0" vertical="center" wrapText="0"/>
    </xf>
    <xf borderId="11" fillId="0" fontId="36" numFmtId="167" xfId="0" applyAlignment="1" applyBorder="1" applyFont="1" applyNumberFormat="1">
      <alignment horizontal="center" readingOrder="0" shrinkToFit="0" vertical="center" wrapText="0"/>
    </xf>
    <xf borderId="11" fillId="0" fontId="11" numFmtId="167" xfId="0" applyAlignment="1" applyBorder="1" applyFont="1" applyNumberFormat="1">
      <alignment horizontal="center" shrinkToFit="0" vertical="center" wrapText="0"/>
    </xf>
    <xf borderId="8" fillId="6" fontId="35" numFmtId="0" xfId="0" applyAlignment="1" applyBorder="1" applyFont="1">
      <alignment horizontal="center" shrinkToFit="0" vertical="center" wrapText="0"/>
    </xf>
    <xf borderId="11" fillId="6" fontId="35" numFmtId="0" xfId="0" applyAlignment="1" applyBorder="1" applyFont="1">
      <alignment horizontal="center" shrinkToFit="0" vertical="center" wrapText="0"/>
    </xf>
    <xf borderId="0" fillId="0" fontId="7" numFmtId="0" xfId="0" applyAlignment="1" applyFont="1">
      <alignment horizontal="center" vertical="center"/>
    </xf>
    <xf borderId="11" fillId="0" fontId="36" numFmtId="164" xfId="0" applyAlignment="1" applyBorder="1" applyFont="1" applyNumberFormat="1">
      <alignment horizontal="center" shrinkToFit="0" vertical="center" wrapText="0"/>
    </xf>
    <xf borderId="11" fillId="0" fontId="36" numFmtId="164" xfId="0" applyAlignment="1" applyBorder="1" applyFont="1" applyNumberFormat="1">
      <alignment horizontal="center" readingOrder="0" shrinkToFit="0" vertical="center" wrapText="0"/>
    </xf>
    <xf borderId="11" fillId="0" fontId="11" numFmtId="164" xfId="0" applyAlignment="1" applyBorder="1" applyFont="1" applyNumberFormat="1">
      <alignment horizontal="center" shrinkToFit="0" vertical="center" wrapText="0"/>
    </xf>
    <xf borderId="11" fillId="4" fontId="36" numFmtId="164" xfId="0" applyAlignment="1" applyBorder="1" applyFont="1" applyNumberFormat="1">
      <alignment horizontal="center" shrinkToFit="0" vertical="center" wrapText="0"/>
    </xf>
    <xf borderId="8" fillId="0" fontId="36" numFmtId="164" xfId="0" applyAlignment="1" applyBorder="1" applyFont="1" applyNumberFormat="1">
      <alignment horizontal="center" shrinkToFit="0" vertical="center" wrapText="0"/>
    </xf>
    <xf borderId="11" fillId="4" fontId="36" numFmtId="167" xfId="0" applyAlignment="1" applyBorder="1" applyFont="1" applyNumberFormat="1">
      <alignment horizontal="center" shrinkToFit="0" vertical="center" wrapText="0"/>
    </xf>
    <xf borderId="11" fillId="4" fontId="36" numFmtId="164" xfId="0" applyAlignment="1" applyBorder="1" applyFont="1" applyNumberFormat="1">
      <alignment horizontal="center" readingOrder="0" shrinkToFit="0" vertical="center" wrapText="0"/>
    </xf>
    <xf borderId="10" fillId="0" fontId="25" numFmtId="0" xfId="0" applyAlignment="1" applyBorder="1" applyFont="1">
      <alignment horizontal="center" readingOrder="0" shrinkToFit="0" vertical="center" wrapText="0"/>
    </xf>
    <xf borderId="10" fillId="0" fontId="15" numFmtId="0" xfId="0" applyAlignment="1" applyBorder="1" applyFont="1">
      <alignment horizontal="center" vertical="center"/>
    </xf>
    <xf borderId="11" fillId="0" fontId="36" numFmtId="165" xfId="0" applyAlignment="1" applyBorder="1" applyFont="1" applyNumberFormat="1">
      <alignment horizontal="center" readingOrder="0" shrinkToFit="0" vertical="center" wrapText="0"/>
    </xf>
    <xf borderId="11" fillId="4" fontId="35" numFmtId="0" xfId="0" applyAlignment="1" applyBorder="1" applyFont="1">
      <alignment horizontal="center" readingOrder="0" shrinkToFit="0" vertical="center" wrapText="0"/>
    </xf>
    <xf borderId="9" fillId="4" fontId="15" numFmtId="0" xfId="0" applyAlignment="1" applyBorder="1" applyFont="1">
      <alignment horizontal="center" vertical="center"/>
    </xf>
    <xf borderId="11" fillId="4" fontId="36" numFmtId="0" xfId="0" applyAlignment="1" applyBorder="1" applyFont="1">
      <alignment horizontal="center" readingOrder="0" shrinkToFit="0" vertical="center" wrapText="0"/>
    </xf>
    <xf borderId="11" fillId="4" fontId="11" numFmtId="167" xfId="0" applyAlignment="1" applyBorder="1" applyFont="1" applyNumberFormat="1">
      <alignment horizontal="center" shrinkToFit="0" vertical="center" wrapText="0"/>
    </xf>
    <xf borderId="9" fillId="4" fontId="27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shrinkToFit="0" vertical="center" wrapText="0"/>
    </xf>
    <xf borderId="11" fillId="0" fontId="11" numFmtId="167" xfId="0" applyAlignment="1" applyBorder="1" applyFont="1" applyNumberFormat="1">
      <alignment horizontal="center" readingOrder="0" shrinkToFit="0" vertical="center" wrapText="0"/>
    </xf>
    <xf borderId="8" fillId="0" fontId="11" numFmtId="164" xfId="0" applyAlignment="1" applyBorder="1" applyFont="1" applyNumberFormat="1">
      <alignment horizontal="center" shrinkToFit="0" vertical="center" wrapText="0"/>
    </xf>
    <xf borderId="17" fillId="0" fontId="37" numFmtId="0" xfId="0" applyAlignment="1" applyBorder="1" applyFont="1">
      <alignment horizontal="center" readingOrder="0" shrinkToFit="0" vertical="center" wrapText="0"/>
    </xf>
    <xf borderId="9" fillId="7" fontId="25" numFmtId="0" xfId="0" applyAlignment="1" applyBorder="1" applyFont="1">
      <alignment horizontal="center" shrinkToFit="0" vertical="center" wrapText="0"/>
    </xf>
    <xf borderId="9" fillId="7" fontId="15" numFmtId="0" xfId="0" applyAlignment="1" applyBorder="1" applyFont="1">
      <alignment horizontal="center" vertical="center"/>
    </xf>
    <xf borderId="0" fillId="4" fontId="3" numFmtId="0" xfId="0" applyAlignment="1" applyFont="1">
      <alignment vertical="center"/>
    </xf>
    <xf borderId="19" fillId="0" fontId="4" numFmtId="0" xfId="0" applyAlignment="1" applyBorder="1" applyFont="1">
      <alignment horizontal="center" vertical="center"/>
    </xf>
    <xf borderId="20" fillId="0" fontId="30" numFmtId="0" xfId="0" applyAlignment="1" applyBorder="1" applyFont="1">
      <alignment horizontal="center" shrinkToFit="0" vertical="center" wrapText="1"/>
    </xf>
    <xf borderId="11" fillId="5" fontId="15" numFmtId="0" xfId="0" applyAlignment="1" applyBorder="1" applyFont="1">
      <alignment horizontal="center" vertical="center"/>
    </xf>
    <xf borderId="10" fillId="0" fontId="38" numFmtId="0" xfId="0" applyAlignment="1" applyBorder="1" applyFont="1">
      <alignment horizontal="center" readingOrder="0" shrinkToFit="0" vertical="center" wrapText="0"/>
    </xf>
    <xf borderId="11" fillId="0" fontId="39" numFmtId="0" xfId="0" applyAlignment="1" applyBorder="1" applyFont="1">
      <alignment horizontal="center" readingOrder="0" shrinkToFit="0" vertical="center" wrapText="0"/>
    </xf>
    <xf borderId="8" fillId="0" fontId="39" numFmtId="164" xfId="0" applyAlignment="1" applyBorder="1" applyFont="1" applyNumberFormat="1">
      <alignment horizontal="center" shrinkToFit="0" vertical="center" wrapText="0"/>
    </xf>
    <xf borderId="11" fillId="0" fontId="39" numFmtId="164" xfId="0" applyAlignment="1" applyBorder="1" applyFont="1" applyNumberFormat="1">
      <alignment horizontal="center" shrinkToFit="0" vertical="center" wrapText="0"/>
    </xf>
    <xf borderId="10" fillId="5" fontId="40" numFmtId="0" xfId="0" applyAlignment="1" applyBorder="1" applyFont="1">
      <alignment horizontal="center" vertical="center"/>
    </xf>
    <xf borderId="11" fillId="5" fontId="40" numFmtId="0" xfId="0" applyAlignment="1" applyBorder="1" applyFont="1">
      <alignment horizontal="center" vertical="center"/>
    </xf>
    <xf borderId="11" fillId="4" fontId="39" numFmtId="0" xfId="0" applyAlignment="1" applyBorder="1" applyFont="1">
      <alignment horizontal="center" readingOrder="0" shrinkToFit="0" vertical="center" wrapText="0"/>
    </xf>
    <xf borderId="8" fillId="0" fontId="31" numFmtId="0" xfId="0" applyAlignment="1" applyBorder="1" applyFont="1">
      <alignment horizontal="center" readingOrder="0" shrinkToFit="0" vertical="center" wrapText="1"/>
    </xf>
    <xf borderId="8" fillId="0" fontId="11" numFmtId="164" xfId="0" applyAlignment="1" applyBorder="1" applyFont="1" applyNumberFormat="1">
      <alignment horizontal="center" readingOrder="0" shrinkToFit="0" vertical="center" wrapText="0"/>
    </xf>
    <xf borderId="8" fillId="0" fontId="39" numFmtId="164" xfId="0" applyAlignment="1" applyBorder="1" applyFont="1" applyNumberFormat="1">
      <alignment horizontal="center" readingOrder="0" shrinkToFit="0" vertical="center" wrapText="0"/>
    </xf>
    <xf borderId="0" fillId="4" fontId="41" numFmtId="0" xfId="0" applyAlignment="1" applyFont="1">
      <alignment horizontal="left" readingOrder="0" vertical="center"/>
    </xf>
    <xf borderId="11" fillId="0" fontId="11" numFmtId="164" xfId="0" applyAlignment="1" applyBorder="1" applyFont="1" applyNumberFormat="1">
      <alignment horizontal="center" readingOrder="0" shrinkToFit="0" vertical="center" wrapText="0"/>
    </xf>
    <xf borderId="0" fillId="4" fontId="14" numFmtId="0" xfId="0" applyAlignment="1" applyFont="1">
      <alignment horizontal="left" readingOrder="0" vertical="center"/>
    </xf>
    <xf borderId="0" fillId="4" fontId="15" numFmtId="166" xfId="0" applyAlignment="1" applyFont="1" applyNumberFormat="1">
      <alignment horizontal="center" vertical="center"/>
    </xf>
    <xf borderId="18" fillId="0" fontId="14" numFmtId="0" xfId="0" applyAlignment="1" applyBorder="1" applyFont="1">
      <alignment horizontal="left" readingOrder="0" vertical="center"/>
    </xf>
    <xf borderId="18" fillId="0" fontId="26" numFmtId="0" xfId="0" applyAlignment="1" applyBorder="1" applyFont="1">
      <alignment horizontal="left" readingOrder="0" shrinkToFit="0" wrapText="0"/>
    </xf>
    <xf borderId="0" fillId="0" fontId="3" numFmtId="0" xfId="0" applyAlignment="1" applyFont="1">
      <alignment horizontal="left" vertical="center"/>
    </xf>
    <xf borderId="0" fillId="0" fontId="15" numFmtId="0" xfId="0" applyAlignment="1" applyFont="1">
      <alignment horizontal="left" shrinkToFit="0" wrapText="0"/>
    </xf>
    <xf borderId="0" fillId="0" fontId="42" numFmtId="0" xfId="0" applyAlignment="1" applyFont="1">
      <alignment horizontal="center" vertical="center"/>
    </xf>
    <xf borderId="0" fillId="4" fontId="19" numFmtId="167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161925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33"/>
    <col customWidth="1" hidden="1" min="7" max="9" width="10.56"/>
    <col customWidth="1" hidden="1" min="10" max="12" width="12.89"/>
    <col customWidth="1" min="13" max="15" width="10.89"/>
    <col customWidth="1" hidden="1" min="16" max="18" width="10.67"/>
    <col customWidth="1" min="19" max="21" width="10.67"/>
    <col customWidth="1" hidden="1" min="22" max="27" width="10.33"/>
    <col customWidth="1" min="28" max="30" width="11.33"/>
    <col customWidth="1" min="31" max="31" width="17.22"/>
    <col customWidth="1" min="32" max="32" width="17.44"/>
    <col customWidth="1" min="33" max="33" width="19.22"/>
    <col customWidth="1" min="34" max="34" width="13.89"/>
    <col customWidth="1" min="36" max="36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5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</row>
    <row r="2" ht="26.25" customHeight="1">
      <c r="A2" s="7" t="s">
        <v>1</v>
      </c>
      <c r="B2" s="8" t="s">
        <v>2</v>
      </c>
      <c r="C2" s="9" t="s">
        <v>3</v>
      </c>
      <c r="D2" s="10"/>
      <c r="E2" s="11"/>
      <c r="F2" s="8" t="s">
        <v>2</v>
      </c>
      <c r="G2" s="9" t="s">
        <v>4</v>
      </c>
      <c r="H2" s="10"/>
      <c r="I2" s="11"/>
      <c r="J2" s="12"/>
      <c r="K2" s="12"/>
      <c r="L2" s="12"/>
      <c r="M2" s="9" t="s">
        <v>5</v>
      </c>
      <c r="N2" s="10"/>
      <c r="O2" s="11"/>
      <c r="P2" s="9" t="s">
        <v>4</v>
      </c>
      <c r="Q2" s="10"/>
      <c r="R2" s="11"/>
      <c r="S2" s="9" t="s">
        <v>6</v>
      </c>
      <c r="T2" s="10"/>
      <c r="U2" s="11"/>
      <c r="V2" s="13" t="s">
        <v>7</v>
      </c>
      <c r="W2" s="10"/>
      <c r="X2" s="11"/>
      <c r="Y2" s="13" t="s">
        <v>8</v>
      </c>
      <c r="Z2" s="10"/>
      <c r="AA2" s="11"/>
      <c r="AB2" s="9" t="s">
        <v>4</v>
      </c>
      <c r="AC2" s="10"/>
      <c r="AD2" s="11"/>
      <c r="AE2" s="14" t="s">
        <v>9</v>
      </c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ht="26.25" customHeight="1">
      <c r="A3" s="15"/>
      <c r="B3" s="16"/>
      <c r="C3" s="17" t="s">
        <v>10</v>
      </c>
      <c r="D3" s="17" t="s">
        <v>11</v>
      </c>
      <c r="E3" s="17" t="s">
        <v>12</v>
      </c>
      <c r="F3" s="18"/>
      <c r="G3" s="17" t="s">
        <v>10</v>
      </c>
      <c r="H3" s="17" t="s">
        <v>11</v>
      </c>
      <c r="I3" s="17" t="s">
        <v>12</v>
      </c>
      <c r="J3" s="12"/>
      <c r="K3" s="12"/>
      <c r="L3" s="12"/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9" t="s">
        <v>10</v>
      </c>
      <c r="Z3" s="19" t="s">
        <v>11</v>
      </c>
      <c r="AA3" s="19" t="s">
        <v>12</v>
      </c>
      <c r="AB3" s="17" t="s">
        <v>10</v>
      </c>
      <c r="AC3" s="17" t="s">
        <v>11</v>
      </c>
      <c r="AD3" s="17" t="s">
        <v>12</v>
      </c>
      <c r="AE3" s="17" t="s">
        <v>10</v>
      </c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ht="24.0" hidden="1" customHeight="1">
      <c r="A4" s="20" t="s">
        <v>13</v>
      </c>
      <c r="B4" s="21" t="s">
        <v>14</v>
      </c>
      <c r="C4" s="22">
        <v>45817.0</v>
      </c>
      <c r="D4" s="23">
        <f>C4</f>
        <v>45817</v>
      </c>
      <c r="E4" s="23">
        <f>D4+1</f>
        <v>45818</v>
      </c>
      <c r="F4" s="21" t="s">
        <v>15</v>
      </c>
      <c r="G4" s="12"/>
      <c r="H4" s="12"/>
      <c r="I4" s="12"/>
      <c r="J4" s="12"/>
      <c r="K4" s="12"/>
      <c r="L4" s="12"/>
      <c r="M4" s="24">
        <f t="shared" ref="M4:M5" si="2">E4+4</f>
        <v>45822</v>
      </c>
      <c r="N4" s="24">
        <f>M4</f>
        <v>45822</v>
      </c>
      <c r="O4" s="25">
        <f>N4+1</f>
        <v>45823</v>
      </c>
      <c r="P4" s="24"/>
      <c r="Q4" s="24"/>
      <c r="R4" s="24"/>
      <c r="S4" s="24">
        <f t="shared" ref="S4:S7" si="4">O4+1</f>
        <v>45824</v>
      </c>
      <c r="T4" s="24">
        <f t="shared" ref="T4:T15" si="5">S4</f>
        <v>45824</v>
      </c>
      <c r="U4" s="24">
        <f>T4+1</f>
        <v>45825</v>
      </c>
      <c r="V4" s="21" t="s">
        <v>16</v>
      </c>
      <c r="W4" s="26" t="str">
        <f>#REF!</f>
        <v>#REF!</v>
      </c>
      <c r="X4" s="26" t="str">
        <f t="shared" ref="X4:X15" si="6">W4</f>
        <v>#REF!</v>
      </c>
      <c r="Y4" s="26" t="str">
        <f t="shared" ref="Y4:Y15" si="7">X4+2</f>
        <v>#REF!</v>
      </c>
      <c r="Z4" s="21" t="s">
        <v>17</v>
      </c>
      <c r="AA4" s="12"/>
      <c r="AB4" s="24">
        <f t="shared" ref="AB4:AB7" si="8">U4+3</f>
        <v>45828</v>
      </c>
      <c r="AC4" s="24">
        <f>AB4+1</f>
        <v>45829</v>
      </c>
      <c r="AD4" s="24">
        <f>AC4</f>
        <v>45829</v>
      </c>
      <c r="AE4" s="24">
        <f t="shared" ref="AE4:AE7" si="9">AD4+2</f>
        <v>45831</v>
      </c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</row>
    <row r="5" ht="24.0" hidden="1" customHeight="1">
      <c r="A5" s="20" t="s">
        <v>13</v>
      </c>
      <c r="B5" s="21" t="s">
        <v>18</v>
      </c>
      <c r="C5" s="23">
        <f t="shared" ref="C5:C15" si="10">AE4</f>
        <v>45831</v>
      </c>
      <c r="D5" s="23">
        <f t="shared" ref="D5:E5" si="1">C5+1</f>
        <v>45832</v>
      </c>
      <c r="E5" s="23">
        <f t="shared" si="1"/>
        <v>45833</v>
      </c>
      <c r="F5" s="21" t="s">
        <v>19</v>
      </c>
      <c r="G5" s="28" t="s">
        <v>20</v>
      </c>
      <c r="H5" s="10"/>
      <c r="I5" s="11"/>
      <c r="J5" s="12"/>
      <c r="K5" s="12"/>
      <c r="L5" s="12"/>
      <c r="M5" s="24">
        <f t="shared" si="2"/>
        <v>45837</v>
      </c>
      <c r="N5" s="24">
        <f t="shared" ref="N5:O5" si="3">M5+1</f>
        <v>45838</v>
      </c>
      <c r="O5" s="24">
        <f t="shared" si="3"/>
        <v>45839</v>
      </c>
      <c r="P5" s="28" t="s">
        <v>20</v>
      </c>
      <c r="Q5" s="10"/>
      <c r="R5" s="11"/>
      <c r="S5" s="24">
        <f t="shared" si="4"/>
        <v>45840</v>
      </c>
      <c r="T5" s="24">
        <f t="shared" si="5"/>
        <v>45840</v>
      </c>
      <c r="U5" s="24">
        <f>T5+1</f>
        <v>45841</v>
      </c>
      <c r="V5" s="21" t="s">
        <v>16</v>
      </c>
      <c r="W5" s="26" t="str">
        <f t="shared" ref="W5:W15" si="12">AV4</f>
        <v/>
      </c>
      <c r="X5" s="26" t="str">
        <f t="shared" si="6"/>
        <v/>
      </c>
      <c r="Y5" s="26">
        <f t="shared" si="7"/>
        <v>2</v>
      </c>
      <c r="Z5" s="21" t="s">
        <v>17</v>
      </c>
      <c r="AA5" s="12"/>
      <c r="AB5" s="24">
        <f t="shared" si="8"/>
        <v>45844</v>
      </c>
      <c r="AC5" s="24">
        <f t="shared" ref="AC5:AC7" si="13">AB5</f>
        <v>45844</v>
      </c>
      <c r="AD5" s="24">
        <f>AC5+1</f>
        <v>45845</v>
      </c>
      <c r="AE5" s="24">
        <f t="shared" si="9"/>
        <v>45847</v>
      </c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</row>
    <row r="6" ht="24.0" hidden="1" customHeight="1">
      <c r="A6" s="20" t="s">
        <v>13</v>
      </c>
      <c r="B6" s="21" t="s">
        <v>21</v>
      </c>
      <c r="C6" s="23">
        <f t="shared" si="10"/>
        <v>45847</v>
      </c>
      <c r="D6" s="23">
        <f>C6</f>
        <v>45847</v>
      </c>
      <c r="E6" s="23">
        <f>D6+3</f>
        <v>45850</v>
      </c>
      <c r="F6" s="21" t="s">
        <v>22</v>
      </c>
      <c r="G6" s="28" t="s">
        <v>20</v>
      </c>
      <c r="H6" s="10"/>
      <c r="I6" s="11"/>
      <c r="J6" s="12"/>
      <c r="K6" s="12"/>
      <c r="L6" s="12"/>
      <c r="M6" s="24">
        <f t="shared" ref="M6:M7" si="14">E6+4</f>
        <v>45854</v>
      </c>
      <c r="N6" s="24">
        <f t="shared" ref="N6:O6" si="11">M6</f>
        <v>45854</v>
      </c>
      <c r="O6" s="24">
        <f t="shared" si="11"/>
        <v>45854</v>
      </c>
      <c r="P6" s="28" t="s">
        <v>20</v>
      </c>
      <c r="Q6" s="10"/>
      <c r="R6" s="11"/>
      <c r="S6" s="24">
        <f t="shared" si="4"/>
        <v>45855</v>
      </c>
      <c r="T6" s="24">
        <f t="shared" si="5"/>
        <v>45855</v>
      </c>
      <c r="U6" s="24">
        <f t="shared" ref="U6:U15" si="16">T6+1</f>
        <v>45856</v>
      </c>
      <c r="V6" s="21" t="s">
        <v>16</v>
      </c>
      <c r="W6" s="26" t="str">
        <f t="shared" si="12"/>
        <v/>
      </c>
      <c r="X6" s="26" t="str">
        <f t="shared" si="6"/>
        <v/>
      </c>
      <c r="Y6" s="26">
        <f t="shared" si="7"/>
        <v>2</v>
      </c>
      <c r="Z6" s="21" t="s">
        <v>17</v>
      </c>
      <c r="AA6" s="12"/>
      <c r="AB6" s="24">
        <f t="shared" si="8"/>
        <v>45859</v>
      </c>
      <c r="AC6" s="24">
        <f t="shared" si="13"/>
        <v>45859</v>
      </c>
      <c r="AD6" s="24">
        <f>AC6</f>
        <v>45859</v>
      </c>
      <c r="AE6" s="24">
        <f t="shared" si="9"/>
        <v>45861</v>
      </c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</row>
    <row r="7" ht="24.75" hidden="1" customHeight="1">
      <c r="A7" s="20" t="s">
        <v>13</v>
      </c>
      <c r="B7" s="21" t="s">
        <v>23</v>
      </c>
      <c r="C7" s="23">
        <f t="shared" si="10"/>
        <v>45861</v>
      </c>
      <c r="D7" s="23">
        <v>45862.0625</v>
      </c>
      <c r="E7" s="22">
        <v>45864.0</v>
      </c>
      <c r="F7" s="21" t="s">
        <v>24</v>
      </c>
      <c r="G7" s="28" t="s">
        <v>20</v>
      </c>
      <c r="H7" s="10"/>
      <c r="I7" s="11"/>
      <c r="J7" s="12"/>
      <c r="K7" s="12"/>
      <c r="L7" s="12"/>
      <c r="M7" s="24">
        <f t="shared" si="14"/>
        <v>45868</v>
      </c>
      <c r="N7" s="24">
        <f t="shared" ref="N7:O7" si="15">M7</f>
        <v>45868</v>
      </c>
      <c r="O7" s="24">
        <f t="shared" si="15"/>
        <v>45868</v>
      </c>
      <c r="P7" s="28" t="s">
        <v>20</v>
      </c>
      <c r="Q7" s="10"/>
      <c r="R7" s="11"/>
      <c r="S7" s="24">
        <f t="shared" si="4"/>
        <v>45869</v>
      </c>
      <c r="T7" s="24">
        <f t="shared" si="5"/>
        <v>45869</v>
      </c>
      <c r="U7" s="25">
        <f t="shared" si="16"/>
        <v>45870</v>
      </c>
      <c r="V7" s="21" t="s">
        <v>16</v>
      </c>
      <c r="W7" s="26" t="str">
        <f t="shared" si="12"/>
        <v/>
      </c>
      <c r="X7" s="26" t="str">
        <f t="shared" si="6"/>
        <v/>
      </c>
      <c r="Y7" s="26">
        <f t="shared" si="7"/>
        <v>2</v>
      </c>
      <c r="Z7" s="21" t="s">
        <v>17</v>
      </c>
      <c r="AA7" s="12"/>
      <c r="AB7" s="24">
        <f t="shared" si="8"/>
        <v>45873</v>
      </c>
      <c r="AC7" s="24">
        <f t="shared" si="13"/>
        <v>45873</v>
      </c>
      <c r="AD7" s="24">
        <f>AC7+1</f>
        <v>45874</v>
      </c>
      <c r="AE7" s="24">
        <f t="shared" si="9"/>
        <v>45876</v>
      </c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</row>
    <row r="8" ht="24.75" hidden="1" customHeight="1">
      <c r="A8" s="20" t="s">
        <v>13</v>
      </c>
      <c r="B8" s="21" t="s">
        <v>25</v>
      </c>
      <c r="C8" s="23">
        <f t="shared" si="10"/>
        <v>45876</v>
      </c>
      <c r="D8" s="23">
        <f t="shared" ref="D8:D15" si="18">C8</f>
        <v>45876</v>
      </c>
      <c r="E8" s="23">
        <f>D8+4</f>
        <v>45880</v>
      </c>
      <c r="F8" s="21" t="s">
        <v>26</v>
      </c>
      <c r="G8" s="23">
        <f>E8+2</f>
        <v>45882</v>
      </c>
      <c r="H8" s="23">
        <f t="shared" ref="H8:I8" si="17">G8</f>
        <v>45882</v>
      </c>
      <c r="I8" s="23">
        <f t="shared" si="17"/>
        <v>45882</v>
      </c>
      <c r="J8" s="12"/>
      <c r="K8" s="12"/>
      <c r="L8" s="12"/>
      <c r="M8" s="24">
        <f>I8+2</f>
        <v>45884</v>
      </c>
      <c r="N8" s="24">
        <f>M8+1</f>
        <v>45885</v>
      </c>
      <c r="O8" s="24">
        <f>N8</f>
        <v>45885</v>
      </c>
      <c r="P8" s="28" t="s">
        <v>20</v>
      </c>
      <c r="Q8" s="10"/>
      <c r="R8" s="11"/>
      <c r="S8" s="24">
        <f>O8+1</f>
        <v>45886</v>
      </c>
      <c r="T8" s="24">
        <f t="shared" si="5"/>
        <v>45886</v>
      </c>
      <c r="U8" s="24">
        <f t="shared" si="16"/>
        <v>45887</v>
      </c>
      <c r="V8" s="21" t="s">
        <v>16</v>
      </c>
      <c r="W8" s="26" t="str">
        <f t="shared" si="12"/>
        <v/>
      </c>
      <c r="X8" s="26" t="str">
        <f t="shared" si="6"/>
        <v/>
      </c>
      <c r="Y8" s="26">
        <f t="shared" si="7"/>
        <v>2</v>
      </c>
      <c r="Z8" s="21" t="s">
        <v>17</v>
      </c>
      <c r="AA8" s="12"/>
      <c r="AB8" s="28" t="s">
        <v>20</v>
      </c>
      <c r="AC8" s="10"/>
      <c r="AD8" s="11"/>
      <c r="AE8" s="24">
        <f t="shared" ref="AE8:AE10" si="19">U8+5</f>
        <v>45892</v>
      </c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</row>
    <row r="9" ht="24.75" hidden="1" customHeight="1">
      <c r="A9" s="20" t="s">
        <v>13</v>
      </c>
      <c r="B9" s="21" t="s">
        <v>27</v>
      </c>
      <c r="C9" s="23">
        <f t="shared" si="10"/>
        <v>45892</v>
      </c>
      <c r="D9" s="23">
        <f t="shared" si="18"/>
        <v>45892</v>
      </c>
      <c r="E9" s="29">
        <f>D9+2</f>
        <v>45894</v>
      </c>
      <c r="F9" s="21" t="s">
        <v>28</v>
      </c>
      <c r="G9" s="28" t="s">
        <v>20</v>
      </c>
      <c r="H9" s="10"/>
      <c r="I9" s="11"/>
      <c r="J9" s="12"/>
      <c r="K9" s="12"/>
      <c r="L9" s="12"/>
      <c r="M9" s="28" t="s">
        <v>20</v>
      </c>
      <c r="N9" s="10"/>
      <c r="O9" s="11"/>
      <c r="P9" s="28" t="s">
        <v>20</v>
      </c>
      <c r="Q9" s="10"/>
      <c r="R9" s="11"/>
      <c r="S9" s="24">
        <f>E9+5</f>
        <v>45899</v>
      </c>
      <c r="T9" s="24">
        <f t="shared" si="5"/>
        <v>45899</v>
      </c>
      <c r="U9" s="24">
        <f t="shared" si="16"/>
        <v>45900</v>
      </c>
      <c r="V9" s="21" t="s">
        <v>16</v>
      </c>
      <c r="W9" s="26" t="str">
        <f t="shared" si="12"/>
        <v/>
      </c>
      <c r="X9" s="26" t="str">
        <f t="shared" si="6"/>
        <v/>
      </c>
      <c r="Y9" s="26">
        <f t="shared" si="7"/>
        <v>2</v>
      </c>
      <c r="Z9" s="21" t="s">
        <v>17</v>
      </c>
      <c r="AA9" s="12"/>
      <c r="AB9" s="28" t="s">
        <v>20</v>
      </c>
      <c r="AC9" s="10"/>
      <c r="AD9" s="11"/>
      <c r="AE9" s="24">
        <f t="shared" si="19"/>
        <v>45905</v>
      </c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</row>
    <row r="10" ht="24.75" customHeight="1">
      <c r="A10" s="20" t="s">
        <v>13</v>
      </c>
      <c r="B10" s="21" t="s">
        <v>29</v>
      </c>
      <c r="C10" s="23">
        <f t="shared" si="10"/>
        <v>45905</v>
      </c>
      <c r="D10" s="23">
        <f t="shared" si="18"/>
        <v>45905</v>
      </c>
      <c r="E10" s="23">
        <f>D10+1</f>
        <v>45906</v>
      </c>
      <c r="F10" s="21" t="s">
        <v>30</v>
      </c>
      <c r="G10" s="28" t="s">
        <v>20</v>
      </c>
      <c r="H10" s="10"/>
      <c r="I10" s="11"/>
      <c r="J10" s="12"/>
      <c r="K10" s="12"/>
      <c r="L10" s="12"/>
      <c r="M10" s="24">
        <f>E10+5</f>
        <v>45911</v>
      </c>
      <c r="N10" s="24">
        <f t="shared" ref="N10:O10" si="20">M10</f>
        <v>45911</v>
      </c>
      <c r="O10" s="24">
        <f t="shared" si="20"/>
        <v>45911</v>
      </c>
      <c r="P10" s="28" t="s">
        <v>20</v>
      </c>
      <c r="Q10" s="10"/>
      <c r="R10" s="11"/>
      <c r="S10" s="25">
        <f t="shared" ref="S10:S15" si="21">O10+1</f>
        <v>45912</v>
      </c>
      <c r="T10" s="25">
        <f t="shared" si="5"/>
        <v>45912</v>
      </c>
      <c r="U10" s="24">
        <f t="shared" si="16"/>
        <v>45913</v>
      </c>
      <c r="V10" s="21" t="s">
        <v>16</v>
      </c>
      <c r="W10" s="26" t="str">
        <f t="shared" si="12"/>
        <v/>
      </c>
      <c r="X10" s="26" t="str">
        <f t="shared" si="6"/>
        <v/>
      </c>
      <c r="Y10" s="26">
        <f t="shared" si="7"/>
        <v>2</v>
      </c>
      <c r="Z10" s="21" t="s">
        <v>17</v>
      </c>
      <c r="AA10" s="12"/>
      <c r="AB10" s="28" t="s">
        <v>20</v>
      </c>
      <c r="AC10" s="10"/>
      <c r="AD10" s="11"/>
      <c r="AE10" s="24">
        <f t="shared" si="19"/>
        <v>45918</v>
      </c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</row>
    <row r="11" ht="24.75" customHeight="1">
      <c r="A11" s="20" t="s">
        <v>13</v>
      </c>
      <c r="B11" s="21" t="s">
        <v>31</v>
      </c>
      <c r="C11" s="23">
        <f t="shared" si="10"/>
        <v>45918</v>
      </c>
      <c r="D11" s="23">
        <f t="shared" si="18"/>
        <v>45918</v>
      </c>
      <c r="E11" s="23">
        <f>D11+2</f>
        <v>45920</v>
      </c>
      <c r="F11" s="21" t="s">
        <v>32</v>
      </c>
      <c r="G11" s="28" t="s">
        <v>20</v>
      </c>
      <c r="H11" s="10"/>
      <c r="I11" s="11"/>
      <c r="J11" s="12"/>
      <c r="K11" s="12"/>
      <c r="L11" s="12"/>
      <c r="M11" s="30">
        <f t="shared" ref="M11:M15" si="22">E11+4</f>
        <v>45924</v>
      </c>
      <c r="N11" s="30">
        <f t="shared" ref="N11:N15" si="23">M11</f>
        <v>45924</v>
      </c>
      <c r="O11" s="30">
        <f t="shared" ref="O11:O15" si="24">N11+1</f>
        <v>45925</v>
      </c>
      <c r="P11" s="28" t="s">
        <v>20</v>
      </c>
      <c r="Q11" s="10"/>
      <c r="R11" s="11"/>
      <c r="S11" s="30">
        <f t="shared" si="21"/>
        <v>45926</v>
      </c>
      <c r="T11" s="30">
        <f t="shared" si="5"/>
        <v>45926</v>
      </c>
      <c r="U11" s="30">
        <f t="shared" si="16"/>
        <v>45927</v>
      </c>
      <c r="V11" s="21" t="s">
        <v>16</v>
      </c>
      <c r="W11" s="26" t="str">
        <f t="shared" si="12"/>
        <v/>
      </c>
      <c r="X11" s="26" t="str">
        <f t="shared" si="6"/>
        <v/>
      </c>
      <c r="Y11" s="26">
        <f t="shared" si="7"/>
        <v>2</v>
      </c>
      <c r="Z11" s="21" t="s">
        <v>17</v>
      </c>
      <c r="AA11" s="12"/>
      <c r="AB11" s="30">
        <f>U11+2</f>
        <v>45929</v>
      </c>
      <c r="AC11" s="30">
        <f>AB11</f>
        <v>45929</v>
      </c>
      <c r="AD11" s="30">
        <f>AC11+1</f>
        <v>45930</v>
      </c>
      <c r="AE11" s="30">
        <f>AD11+2</f>
        <v>45932</v>
      </c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</row>
    <row r="12" ht="24.75" customHeight="1">
      <c r="A12" s="20" t="s">
        <v>13</v>
      </c>
      <c r="B12" s="21" t="s">
        <v>33</v>
      </c>
      <c r="C12" s="26">
        <f t="shared" si="10"/>
        <v>45932</v>
      </c>
      <c r="D12" s="26">
        <f t="shared" si="18"/>
        <v>45932</v>
      </c>
      <c r="E12" s="26">
        <f t="shared" ref="E12:E15" si="25">D12+1</f>
        <v>45933</v>
      </c>
      <c r="F12" s="21" t="s">
        <v>34</v>
      </c>
      <c r="G12" s="28" t="s">
        <v>20</v>
      </c>
      <c r="H12" s="10"/>
      <c r="I12" s="11"/>
      <c r="J12" s="12"/>
      <c r="K12" s="12"/>
      <c r="L12" s="12"/>
      <c r="M12" s="30">
        <f t="shared" si="22"/>
        <v>45937</v>
      </c>
      <c r="N12" s="30">
        <f t="shared" si="23"/>
        <v>45937</v>
      </c>
      <c r="O12" s="30">
        <f t="shared" si="24"/>
        <v>45938</v>
      </c>
      <c r="P12" s="28" t="s">
        <v>20</v>
      </c>
      <c r="Q12" s="10"/>
      <c r="R12" s="11"/>
      <c r="S12" s="30">
        <f t="shared" si="21"/>
        <v>45939</v>
      </c>
      <c r="T12" s="30">
        <f t="shared" si="5"/>
        <v>45939</v>
      </c>
      <c r="U12" s="30">
        <f t="shared" si="16"/>
        <v>45940</v>
      </c>
      <c r="V12" s="21" t="s">
        <v>16</v>
      </c>
      <c r="W12" s="26" t="str">
        <f t="shared" si="12"/>
        <v/>
      </c>
      <c r="X12" s="26" t="str">
        <f t="shared" si="6"/>
        <v/>
      </c>
      <c r="Y12" s="26">
        <f t="shared" si="7"/>
        <v>2</v>
      </c>
      <c r="Z12" s="21" t="s">
        <v>17</v>
      </c>
      <c r="AA12" s="12"/>
      <c r="AB12" s="28" t="s">
        <v>20</v>
      </c>
      <c r="AC12" s="10"/>
      <c r="AD12" s="11"/>
      <c r="AE12" s="30">
        <f t="shared" ref="AE12:AE15" si="26">U12+5</f>
        <v>45945</v>
      </c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</row>
    <row r="13" ht="24.75" customHeight="1">
      <c r="A13" s="20" t="s">
        <v>13</v>
      </c>
      <c r="B13" s="21" t="s">
        <v>35</v>
      </c>
      <c r="C13" s="26">
        <f t="shared" si="10"/>
        <v>45945</v>
      </c>
      <c r="D13" s="26">
        <f t="shared" si="18"/>
        <v>45945</v>
      </c>
      <c r="E13" s="26">
        <f t="shared" si="25"/>
        <v>45946</v>
      </c>
      <c r="F13" s="21" t="s">
        <v>36</v>
      </c>
      <c r="G13" s="28" t="s">
        <v>20</v>
      </c>
      <c r="H13" s="10"/>
      <c r="I13" s="11"/>
      <c r="J13" s="12"/>
      <c r="K13" s="12"/>
      <c r="L13" s="12"/>
      <c r="M13" s="30">
        <f t="shared" si="22"/>
        <v>45950</v>
      </c>
      <c r="N13" s="30">
        <f t="shared" si="23"/>
        <v>45950</v>
      </c>
      <c r="O13" s="30">
        <f t="shared" si="24"/>
        <v>45951</v>
      </c>
      <c r="P13" s="28" t="s">
        <v>20</v>
      </c>
      <c r="Q13" s="10"/>
      <c r="R13" s="11"/>
      <c r="S13" s="30">
        <f t="shared" si="21"/>
        <v>45952</v>
      </c>
      <c r="T13" s="30">
        <f t="shared" si="5"/>
        <v>45952</v>
      </c>
      <c r="U13" s="30">
        <f t="shared" si="16"/>
        <v>45953</v>
      </c>
      <c r="V13" s="21" t="s">
        <v>16</v>
      </c>
      <c r="W13" s="26" t="str">
        <f t="shared" si="12"/>
        <v/>
      </c>
      <c r="X13" s="26" t="str">
        <f t="shared" si="6"/>
        <v/>
      </c>
      <c r="Y13" s="26">
        <f t="shared" si="7"/>
        <v>2</v>
      </c>
      <c r="Z13" s="21" t="s">
        <v>17</v>
      </c>
      <c r="AA13" s="12"/>
      <c r="AB13" s="28" t="s">
        <v>20</v>
      </c>
      <c r="AC13" s="10"/>
      <c r="AD13" s="11"/>
      <c r="AE13" s="30">
        <f t="shared" si="26"/>
        <v>45958</v>
      </c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</row>
    <row r="14" ht="24.75" customHeight="1">
      <c r="A14" s="20" t="s">
        <v>13</v>
      </c>
      <c r="B14" s="21" t="s">
        <v>37</v>
      </c>
      <c r="C14" s="26">
        <f t="shared" si="10"/>
        <v>45958</v>
      </c>
      <c r="D14" s="26">
        <f t="shared" si="18"/>
        <v>45958</v>
      </c>
      <c r="E14" s="26">
        <f t="shared" si="25"/>
        <v>45959</v>
      </c>
      <c r="F14" s="21" t="s">
        <v>38</v>
      </c>
      <c r="G14" s="28" t="s">
        <v>20</v>
      </c>
      <c r="H14" s="10"/>
      <c r="I14" s="11"/>
      <c r="J14" s="12"/>
      <c r="K14" s="12"/>
      <c r="L14" s="12"/>
      <c r="M14" s="30">
        <f t="shared" si="22"/>
        <v>45963</v>
      </c>
      <c r="N14" s="30">
        <f t="shared" si="23"/>
        <v>45963</v>
      </c>
      <c r="O14" s="30">
        <f t="shared" si="24"/>
        <v>45964</v>
      </c>
      <c r="P14" s="28" t="s">
        <v>20</v>
      </c>
      <c r="Q14" s="10"/>
      <c r="R14" s="11"/>
      <c r="S14" s="30">
        <f t="shared" si="21"/>
        <v>45965</v>
      </c>
      <c r="T14" s="30">
        <f t="shared" si="5"/>
        <v>45965</v>
      </c>
      <c r="U14" s="30">
        <f t="shared" si="16"/>
        <v>45966</v>
      </c>
      <c r="V14" s="21" t="s">
        <v>16</v>
      </c>
      <c r="W14" s="26" t="str">
        <f t="shared" si="12"/>
        <v/>
      </c>
      <c r="X14" s="26" t="str">
        <f t="shared" si="6"/>
        <v/>
      </c>
      <c r="Y14" s="26">
        <f t="shared" si="7"/>
        <v>2</v>
      </c>
      <c r="Z14" s="21" t="s">
        <v>17</v>
      </c>
      <c r="AA14" s="12"/>
      <c r="AB14" s="28" t="s">
        <v>20</v>
      </c>
      <c r="AC14" s="10"/>
      <c r="AD14" s="11"/>
      <c r="AE14" s="30">
        <f t="shared" si="26"/>
        <v>45971</v>
      </c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</row>
    <row r="15" ht="24.75" customHeight="1">
      <c r="A15" s="20" t="s">
        <v>13</v>
      </c>
      <c r="B15" s="21" t="s">
        <v>39</v>
      </c>
      <c r="C15" s="26">
        <f t="shared" si="10"/>
        <v>45971</v>
      </c>
      <c r="D15" s="26">
        <f t="shared" si="18"/>
        <v>45971</v>
      </c>
      <c r="E15" s="26">
        <f t="shared" si="25"/>
        <v>45972</v>
      </c>
      <c r="F15" s="21" t="s">
        <v>40</v>
      </c>
      <c r="G15" s="28" t="s">
        <v>20</v>
      </c>
      <c r="H15" s="10"/>
      <c r="I15" s="11"/>
      <c r="J15" s="12"/>
      <c r="K15" s="12"/>
      <c r="L15" s="12"/>
      <c r="M15" s="30">
        <f t="shared" si="22"/>
        <v>45976</v>
      </c>
      <c r="N15" s="30">
        <f t="shared" si="23"/>
        <v>45976</v>
      </c>
      <c r="O15" s="30">
        <f t="shared" si="24"/>
        <v>45977</v>
      </c>
      <c r="P15" s="28" t="s">
        <v>20</v>
      </c>
      <c r="Q15" s="10"/>
      <c r="R15" s="11"/>
      <c r="S15" s="30">
        <f t="shared" si="21"/>
        <v>45978</v>
      </c>
      <c r="T15" s="30">
        <f t="shared" si="5"/>
        <v>45978</v>
      </c>
      <c r="U15" s="30">
        <f t="shared" si="16"/>
        <v>45979</v>
      </c>
      <c r="V15" s="21" t="s">
        <v>16</v>
      </c>
      <c r="W15" s="26" t="str">
        <f t="shared" si="12"/>
        <v/>
      </c>
      <c r="X15" s="26" t="str">
        <f t="shared" si="6"/>
        <v/>
      </c>
      <c r="Y15" s="26">
        <f t="shared" si="7"/>
        <v>2</v>
      </c>
      <c r="Z15" s="21" t="s">
        <v>17</v>
      </c>
      <c r="AA15" s="12"/>
      <c r="AB15" s="28" t="s">
        <v>20</v>
      </c>
      <c r="AC15" s="10"/>
      <c r="AD15" s="11"/>
      <c r="AE15" s="30">
        <f t="shared" si="26"/>
        <v>45984</v>
      </c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</row>
    <row r="16" ht="24.75" customHeight="1">
      <c r="A16" s="31"/>
      <c r="B16" s="32"/>
      <c r="C16" s="32"/>
      <c r="D16" s="32"/>
      <c r="E16" s="32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</row>
    <row r="17" ht="24.75" customHeight="1">
      <c r="A17" s="31" t="s">
        <v>41</v>
      </c>
      <c r="B17" s="32"/>
      <c r="C17" s="32"/>
      <c r="D17" s="32"/>
      <c r="E17" s="32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</row>
    <row r="18" ht="28.5" customHeight="1">
      <c r="A18" s="33"/>
      <c r="B18" s="33"/>
      <c r="C18" s="33"/>
      <c r="D18" s="34"/>
      <c r="E18" s="34"/>
      <c r="F18" s="27"/>
      <c r="G18" s="27"/>
      <c r="H18" s="27"/>
      <c r="I18" s="27"/>
      <c r="J18" s="27"/>
      <c r="K18" s="27"/>
      <c r="L18" s="27"/>
      <c r="M18" s="27"/>
      <c r="N18" s="27"/>
      <c r="O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</row>
    <row r="19" ht="28.5" customHeight="1">
      <c r="A19" s="35" t="s">
        <v>42</v>
      </c>
      <c r="B19" s="36"/>
      <c r="C19" s="36"/>
      <c r="D19" s="36"/>
      <c r="E19" s="36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</row>
    <row r="20" ht="15.75" customHeight="1">
      <c r="A20" s="39"/>
      <c r="B20" s="40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</row>
    <row r="21" ht="15.75" customHeight="1">
      <c r="A21" s="39" t="s">
        <v>43</v>
      </c>
      <c r="B21" s="41">
        <v>45923.0</v>
      </c>
      <c r="C21" s="6"/>
      <c r="D21" s="6"/>
      <c r="E21" s="6"/>
      <c r="F21" s="6" t="s">
        <v>44</v>
      </c>
      <c r="G21" s="6"/>
      <c r="H21" s="6"/>
      <c r="I21" s="6"/>
      <c r="J21" s="6"/>
      <c r="K21" s="6"/>
      <c r="L21" s="6"/>
      <c r="M21" s="6"/>
      <c r="N21" s="6"/>
      <c r="O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ht="15.75" customHeight="1">
      <c r="A30" s="42" t="s">
        <v>44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</row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</sheetData>
  <mergeCells count="38">
    <mergeCell ref="C1:AE1"/>
    <mergeCell ref="C2:E2"/>
    <mergeCell ref="G2:I2"/>
    <mergeCell ref="M2:O2"/>
    <mergeCell ref="P2:R2"/>
    <mergeCell ref="S2:U2"/>
    <mergeCell ref="V2:X2"/>
    <mergeCell ref="G5:I5"/>
    <mergeCell ref="P5:R5"/>
    <mergeCell ref="G6:I6"/>
    <mergeCell ref="P6:R6"/>
    <mergeCell ref="G7:I7"/>
    <mergeCell ref="P7:R7"/>
    <mergeCell ref="P8:R8"/>
    <mergeCell ref="P11:R11"/>
    <mergeCell ref="P12:R12"/>
    <mergeCell ref="G13:I13"/>
    <mergeCell ref="P13:R13"/>
    <mergeCell ref="G14:I14"/>
    <mergeCell ref="P14:R14"/>
    <mergeCell ref="G15:I15"/>
    <mergeCell ref="P15:R15"/>
    <mergeCell ref="G9:I9"/>
    <mergeCell ref="M9:O9"/>
    <mergeCell ref="P9:R9"/>
    <mergeCell ref="G10:I10"/>
    <mergeCell ref="P10:R10"/>
    <mergeCell ref="G11:I11"/>
    <mergeCell ref="G12:I12"/>
    <mergeCell ref="AB14:AD14"/>
    <mergeCell ref="AB15:AD15"/>
    <mergeCell ref="Y2:AA2"/>
    <mergeCell ref="AB2:AD2"/>
    <mergeCell ref="AB8:AD8"/>
    <mergeCell ref="AB9:AD9"/>
    <mergeCell ref="AB10:AD10"/>
    <mergeCell ref="AB12:AD12"/>
    <mergeCell ref="AB13:AD1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4.44"/>
    <col customWidth="1" min="2" max="2" width="10.67"/>
    <col customWidth="1" min="3" max="5" width="10.22"/>
    <col customWidth="1" min="6" max="6" width="8.67"/>
    <col customWidth="1" min="7" max="9" width="10.44"/>
    <col customWidth="1" hidden="1" min="10" max="15" width="8.33"/>
    <col customWidth="1" hidden="1" min="16" max="18" width="9.22"/>
    <col customWidth="1" min="19" max="21" width="9.67"/>
    <col customWidth="1" hidden="1" min="22" max="24" width="8.67"/>
    <col customWidth="1" min="25" max="27" width="11.44"/>
    <col customWidth="1" hidden="1" min="28" max="30" width="9.11"/>
    <col customWidth="1" hidden="1" min="31" max="33" width="8.67"/>
    <col customWidth="1" min="34" max="34" width="9.56"/>
    <col customWidth="1" min="35" max="36" width="8.67"/>
    <col customWidth="1" min="37" max="37" width="16.0"/>
  </cols>
  <sheetData>
    <row r="1" ht="62.25" customHeight="1">
      <c r="A1" s="1"/>
      <c r="B1" s="2"/>
      <c r="C1" s="43" t="s">
        <v>45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5"/>
      <c r="AL1" s="6"/>
      <c r="AM1" s="6"/>
      <c r="AN1" s="6"/>
      <c r="AO1" s="6"/>
      <c r="AP1" s="6"/>
      <c r="AQ1" s="6"/>
      <c r="AR1" s="6"/>
      <c r="AS1" s="6"/>
    </row>
    <row r="2" ht="27.75" customHeight="1">
      <c r="A2" s="7" t="s">
        <v>1</v>
      </c>
      <c r="B2" s="44" t="s">
        <v>2</v>
      </c>
      <c r="C2" s="13" t="s">
        <v>46</v>
      </c>
      <c r="D2" s="10"/>
      <c r="E2" s="11"/>
      <c r="F2" s="45" t="s">
        <v>2</v>
      </c>
      <c r="G2" s="13" t="s">
        <v>47</v>
      </c>
      <c r="H2" s="10"/>
      <c r="I2" s="11"/>
      <c r="J2" s="46" t="s">
        <v>6</v>
      </c>
      <c r="K2" s="10"/>
      <c r="L2" s="11"/>
      <c r="M2" s="13" t="s">
        <v>48</v>
      </c>
      <c r="N2" s="10"/>
      <c r="O2" s="11"/>
      <c r="P2" s="47" t="s">
        <v>7</v>
      </c>
      <c r="Q2" s="10"/>
      <c r="R2" s="11"/>
      <c r="S2" s="13" t="s">
        <v>8</v>
      </c>
      <c r="T2" s="10"/>
      <c r="U2" s="11"/>
      <c r="V2" s="47" t="s">
        <v>6</v>
      </c>
      <c r="W2" s="10"/>
      <c r="X2" s="11"/>
      <c r="Y2" s="13" t="s">
        <v>49</v>
      </c>
      <c r="Z2" s="10"/>
      <c r="AA2" s="11"/>
      <c r="AB2" s="13" t="s">
        <v>7</v>
      </c>
      <c r="AC2" s="10"/>
      <c r="AD2" s="11"/>
      <c r="AE2" s="13" t="s">
        <v>50</v>
      </c>
      <c r="AF2" s="10"/>
      <c r="AG2" s="11"/>
      <c r="AH2" s="47" t="s">
        <v>4</v>
      </c>
      <c r="AI2" s="10"/>
      <c r="AJ2" s="11"/>
      <c r="AK2" s="48" t="s">
        <v>9</v>
      </c>
      <c r="AL2" s="49"/>
      <c r="AM2" s="49"/>
      <c r="AN2" s="49"/>
      <c r="AO2" s="49"/>
      <c r="AP2" s="49"/>
      <c r="AQ2" s="49"/>
      <c r="AR2" s="49"/>
      <c r="AS2" s="49"/>
    </row>
    <row r="3" ht="18.0" customHeight="1">
      <c r="A3" s="50"/>
      <c r="B3" s="51"/>
      <c r="C3" s="17" t="s">
        <v>10</v>
      </c>
      <c r="D3" s="17" t="s">
        <v>11</v>
      </c>
      <c r="E3" s="17" t="s">
        <v>12</v>
      </c>
      <c r="F3" s="52"/>
      <c r="G3" s="17" t="s">
        <v>10</v>
      </c>
      <c r="H3" s="17" t="s">
        <v>11</v>
      </c>
      <c r="I3" s="17" t="s">
        <v>12</v>
      </c>
      <c r="J3" s="17" t="s">
        <v>10</v>
      </c>
      <c r="K3" s="17" t="s">
        <v>11</v>
      </c>
      <c r="L3" s="17" t="s">
        <v>12</v>
      </c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7" t="s">
        <v>10</v>
      </c>
      <c r="Z3" s="17" t="s">
        <v>11</v>
      </c>
      <c r="AA3" s="17" t="s">
        <v>12</v>
      </c>
      <c r="AB3" s="17" t="s">
        <v>10</v>
      </c>
      <c r="AC3" s="17" t="s">
        <v>11</v>
      </c>
      <c r="AD3" s="17" t="s">
        <v>12</v>
      </c>
      <c r="AE3" s="17" t="s">
        <v>10</v>
      </c>
      <c r="AF3" s="17" t="s">
        <v>11</v>
      </c>
      <c r="AG3" s="17" t="s">
        <v>12</v>
      </c>
      <c r="AH3" s="17" t="s">
        <v>10</v>
      </c>
      <c r="AI3" s="17" t="s">
        <v>11</v>
      </c>
      <c r="AJ3" s="17" t="s">
        <v>12</v>
      </c>
      <c r="AK3" s="17" t="s">
        <v>10</v>
      </c>
      <c r="AL3" s="49"/>
      <c r="AM3" s="49"/>
      <c r="AN3" s="49"/>
      <c r="AO3" s="49"/>
      <c r="AP3" s="49"/>
      <c r="AQ3" s="49"/>
      <c r="AR3" s="49"/>
      <c r="AS3" s="49"/>
    </row>
    <row r="4" ht="21.75" hidden="1" customHeight="1">
      <c r="A4" s="53" t="s">
        <v>51</v>
      </c>
      <c r="B4" s="54" t="s">
        <v>52</v>
      </c>
      <c r="C4" s="55">
        <v>45814.0</v>
      </c>
      <c r="D4" s="56">
        <f t="shared" ref="D4:D13" si="1">C4</f>
        <v>45814</v>
      </c>
      <c r="E4" s="56">
        <f t="shared" ref="E4:E6" si="2">D4+2</f>
        <v>45816</v>
      </c>
      <c r="F4" s="54" t="s">
        <v>53</v>
      </c>
      <c r="G4" s="57"/>
      <c r="H4" s="58"/>
      <c r="I4" s="59"/>
      <c r="J4" s="60"/>
      <c r="K4" s="60"/>
      <c r="L4" s="60"/>
      <c r="M4" s="61"/>
      <c r="P4" s="57"/>
      <c r="Q4" s="58"/>
      <c r="R4" s="59"/>
      <c r="S4" s="62">
        <f>E4+4</f>
        <v>45820</v>
      </c>
      <c r="T4" s="62">
        <f>S4</f>
        <v>45820</v>
      </c>
      <c r="U4" s="62">
        <f>T4+1</f>
        <v>45821</v>
      </c>
      <c r="V4" s="57"/>
      <c r="W4" s="58"/>
      <c r="X4" s="59"/>
      <c r="Y4" s="62">
        <f>U4+1</f>
        <v>45822</v>
      </c>
      <c r="Z4" s="62">
        <f>Y4+3</f>
        <v>45825</v>
      </c>
      <c r="AA4" s="62">
        <f>Z4</f>
        <v>45825</v>
      </c>
      <c r="AB4" s="57"/>
      <c r="AC4" s="58"/>
      <c r="AD4" s="59"/>
      <c r="AE4" s="63"/>
      <c r="AF4" s="64"/>
      <c r="AG4" s="64"/>
      <c r="AH4" s="57" t="s">
        <v>20</v>
      </c>
      <c r="AI4" s="58"/>
      <c r="AJ4" s="59"/>
      <c r="AK4" s="62">
        <f>AA4+4</f>
        <v>45829</v>
      </c>
      <c r="AL4" s="49"/>
      <c r="AM4" s="49"/>
      <c r="AN4" s="49"/>
      <c r="AO4" s="49"/>
      <c r="AP4" s="49"/>
      <c r="AQ4" s="49"/>
      <c r="AR4" s="49"/>
      <c r="AS4" s="49"/>
    </row>
    <row r="5" ht="21.75" hidden="1" customHeight="1">
      <c r="A5" s="53" t="s">
        <v>51</v>
      </c>
      <c r="B5" s="54" t="s">
        <v>54</v>
      </c>
      <c r="C5" s="56">
        <f t="shared" ref="C5:C10" si="3">AK4</f>
        <v>45829</v>
      </c>
      <c r="D5" s="56">
        <f t="shared" si="1"/>
        <v>45829</v>
      </c>
      <c r="E5" s="56">
        <f t="shared" si="2"/>
        <v>45831</v>
      </c>
      <c r="F5" s="54" t="s">
        <v>55</v>
      </c>
      <c r="G5" s="57"/>
      <c r="H5" s="58"/>
      <c r="I5" s="59"/>
      <c r="J5" s="60"/>
      <c r="K5" s="60"/>
      <c r="L5" s="60"/>
      <c r="M5" s="61"/>
      <c r="P5" s="57"/>
      <c r="Q5" s="58"/>
      <c r="R5" s="59"/>
      <c r="S5" s="62">
        <f>E5+3</f>
        <v>45834</v>
      </c>
      <c r="T5" s="62">
        <f>S5+3</f>
        <v>45837</v>
      </c>
      <c r="U5" s="62">
        <f>T5</f>
        <v>45837</v>
      </c>
      <c r="V5" s="57"/>
      <c r="W5" s="58"/>
      <c r="X5" s="59"/>
      <c r="Y5" s="62">
        <f t="shared" ref="Y5:Y6" si="5">U5+2</f>
        <v>45839</v>
      </c>
      <c r="Z5" s="62">
        <f>Y5</f>
        <v>45839</v>
      </c>
      <c r="AA5" s="62">
        <f>Z5+1</f>
        <v>45840</v>
      </c>
      <c r="AB5" s="57"/>
      <c r="AC5" s="58"/>
      <c r="AD5" s="59"/>
      <c r="AE5" s="63"/>
      <c r="AF5" s="64"/>
      <c r="AG5" s="64"/>
      <c r="AH5" s="57" t="s">
        <v>20</v>
      </c>
      <c r="AI5" s="58"/>
      <c r="AJ5" s="59"/>
      <c r="AK5" s="62">
        <f>AA5+3</f>
        <v>45843</v>
      </c>
      <c r="AL5" s="49"/>
      <c r="AM5" s="49"/>
      <c r="AN5" s="49"/>
      <c r="AO5" s="49"/>
      <c r="AP5" s="49"/>
      <c r="AQ5" s="49"/>
      <c r="AR5" s="49"/>
      <c r="AS5" s="49"/>
    </row>
    <row r="6" ht="21.75" hidden="1" customHeight="1">
      <c r="A6" s="53" t="s">
        <v>51</v>
      </c>
      <c r="B6" s="54" t="s">
        <v>56</v>
      </c>
      <c r="C6" s="56">
        <f t="shared" si="3"/>
        <v>45843</v>
      </c>
      <c r="D6" s="56">
        <f t="shared" si="1"/>
        <v>45843</v>
      </c>
      <c r="E6" s="56">
        <f t="shared" si="2"/>
        <v>45845</v>
      </c>
      <c r="F6" s="54" t="s">
        <v>57</v>
      </c>
      <c r="G6" s="57" t="s">
        <v>20</v>
      </c>
      <c r="H6" s="58"/>
      <c r="I6" s="59"/>
      <c r="J6" s="60"/>
      <c r="K6" s="60"/>
      <c r="L6" s="60"/>
      <c r="M6" s="61"/>
      <c r="P6" s="57"/>
      <c r="Q6" s="58"/>
      <c r="R6" s="59"/>
      <c r="S6" s="62">
        <f t="shared" ref="S6:S7" si="7">E6+4</f>
        <v>45849</v>
      </c>
      <c r="T6" s="62">
        <f t="shared" ref="T6:U6" si="4">S6+1</f>
        <v>45850</v>
      </c>
      <c r="U6" s="62">
        <f t="shared" si="4"/>
        <v>45851</v>
      </c>
      <c r="V6" s="57"/>
      <c r="W6" s="58"/>
      <c r="X6" s="59"/>
      <c r="Y6" s="62">
        <f t="shared" si="5"/>
        <v>45853</v>
      </c>
      <c r="Z6" s="62">
        <f t="shared" ref="Z6:AA6" si="6">Y6+1</f>
        <v>45854</v>
      </c>
      <c r="AA6" s="62">
        <f t="shared" si="6"/>
        <v>45855</v>
      </c>
      <c r="AB6" s="57"/>
      <c r="AC6" s="58"/>
      <c r="AD6" s="59"/>
      <c r="AE6" s="63"/>
      <c r="AF6" s="64"/>
      <c r="AG6" s="64"/>
      <c r="AH6" s="57" t="s">
        <v>20</v>
      </c>
      <c r="AI6" s="58"/>
      <c r="AJ6" s="59"/>
      <c r="AK6" s="62">
        <f>AA6+4</f>
        <v>45859</v>
      </c>
      <c r="AL6" s="49"/>
      <c r="AM6" s="49"/>
      <c r="AN6" s="49"/>
      <c r="AO6" s="49"/>
      <c r="AP6" s="49"/>
      <c r="AQ6" s="49"/>
      <c r="AR6" s="49"/>
      <c r="AS6" s="49"/>
    </row>
    <row r="7" ht="21.75" hidden="1" customHeight="1">
      <c r="A7" s="53" t="s">
        <v>51</v>
      </c>
      <c r="B7" s="54" t="s">
        <v>58</v>
      </c>
      <c r="C7" s="56">
        <f t="shared" si="3"/>
        <v>45859</v>
      </c>
      <c r="D7" s="56">
        <f t="shared" si="1"/>
        <v>45859</v>
      </c>
      <c r="E7" s="56">
        <v>45861.0</v>
      </c>
      <c r="F7" s="54" t="s">
        <v>59</v>
      </c>
      <c r="G7" s="57" t="s">
        <v>20</v>
      </c>
      <c r="H7" s="58"/>
      <c r="I7" s="59"/>
      <c r="J7" s="60"/>
      <c r="K7" s="60"/>
      <c r="L7" s="60"/>
      <c r="M7" s="61"/>
      <c r="P7" s="57"/>
      <c r="Q7" s="58"/>
      <c r="R7" s="59"/>
      <c r="S7" s="62">
        <f t="shared" si="7"/>
        <v>45865</v>
      </c>
      <c r="T7" s="62">
        <f t="shared" ref="T7:U7" si="8">S7</f>
        <v>45865</v>
      </c>
      <c r="U7" s="62">
        <f t="shared" si="8"/>
        <v>45865</v>
      </c>
      <c r="V7" s="57"/>
      <c r="W7" s="58"/>
      <c r="X7" s="59"/>
      <c r="Y7" s="62">
        <f>U7+5</f>
        <v>45870</v>
      </c>
      <c r="Z7" s="62">
        <f t="shared" ref="Z7:AA7" si="9">Y7+1</f>
        <v>45871</v>
      </c>
      <c r="AA7" s="62">
        <f t="shared" si="9"/>
        <v>45872</v>
      </c>
      <c r="AB7" s="57"/>
      <c r="AC7" s="58"/>
      <c r="AD7" s="59"/>
      <c r="AE7" s="63"/>
      <c r="AF7" s="64"/>
      <c r="AG7" s="64"/>
      <c r="AH7" s="57" t="s">
        <v>20</v>
      </c>
      <c r="AI7" s="58"/>
      <c r="AJ7" s="59"/>
      <c r="AK7" s="62">
        <f>AA7+3</f>
        <v>45875</v>
      </c>
      <c r="AL7" s="49"/>
      <c r="AM7" s="49"/>
      <c r="AN7" s="49"/>
      <c r="AO7" s="49"/>
      <c r="AP7" s="49"/>
      <c r="AQ7" s="49"/>
      <c r="AR7" s="49"/>
      <c r="AS7" s="49"/>
    </row>
    <row r="8" ht="21.75" hidden="1" customHeight="1">
      <c r="A8" s="53" t="s">
        <v>51</v>
      </c>
      <c r="B8" s="54" t="s">
        <v>60</v>
      </c>
      <c r="C8" s="56">
        <f t="shared" si="3"/>
        <v>45875</v>
      </c>
      <c r="D8" s="56">
        <f t="shared" si="1"/>
        <v>45875</v>
      </c>
      <c r="E8" s="56">
        <f>D8+2</f>
        <v>45877</v>
      </c>
      <c r="F8" s="54" t="s">
        <v>61</v>
      </c>
      <c r="G8" s="62">
        <f>E8+2</f>
        <v>45879</v>
      </c>
      <c r="H8" s="62">
        <f>G8</f>
        <v>45879</v>
      </c>
      <c r="I8" s="62">
        <f>H8+1</f>
        <v>45880</v>
      </c>
      <c r="J8" s="60"/>
      <c r="K8" s="60"/>
      <c r="L8" s="60"/>
      <c r="M8" s="61"/>
      <c r="P8" s="57"/>
      <c r="Q8" s="58"/>
      <c r="R8" s="59"/>
      <c r="S8" s="62">
        <f>I8+1</f>
        <v>45881</v>
      </c>
      <c r="T8" s="62">
        <f>S8</f>
        <v>45881</v>
      </c>
      <c r="U8" s="62">
        <f>T8+1</f>
        <v>45882</v>
      </c>
      <c r="V8" s="57"/>
      <c r="W8" s="58"/>
      <c r="X8" s="59"/>
      <c r="Y8" s="65" t="s">
        <v>62</v>
      </c>
      <c r="Z8" s="58"/>
      <c r="AA8" s="59"/>
      <c r="AB8" s="57"/>
      <c r="AC8" s="58"/>
      <c r="AD8" s="59"/>
      <c r="AE8" s="63"/>
      <c r="AF8" s="64"/>
      <c r="AG8" s="64"/>
      <c r="AH8" s="57" t="s">
        <v>20</v>
      </c>
      <c r="AI8" s="58"/>
      <c r="AJ8" s="59"/>
      <c r="AK8" s="62">
        <f>U8+4</f>
        <v>45886</v>
      </c>
      <c r="AL8" s="49"/>
      <c r="AM8" s="49"/>
      <c r="AN8" s="49"/>
      <c r="AO8" s="49"/>
      <c r="AP8" s="49"/>
      <c r="AQ8" s="49"/>
      <c r="AR8" s="49"/>
      <c r="AS8" s="49"/>
    </row>
    <row r="9" ht="21.75" hidden="1" customHeight="1">
      <c r="A9" s="53" t="s">
        <v>51</v>
      </c>
      <c r="B9" s="54" t="s">
        <v>63</v>
      </c>
      <c r="C9" s="56">
        <f t="shared" si="3"/>
        <v>45886</v>
      </c>
      <c r="D9" s="56">
        <f t="shared" si="1"/>
        <v>45886</v>
      </c>
      <c r="E9" s="56">
        <f>D9+1</f>
        <v>45887</v>
      </c>
      <c r="F9" s="54" t="s">
        <v>64</v>
      </c>
      <c r="G9" s="57" t="s">
        <v>20</v>
      </c>
      <c r="H9" s="58"/>
      <c r="I9" s="59"/>
      <c r="J9" s="60"/>
      <c r="K9" s="60"/>
      <c r="L9" s="60"/>
      <c r="M9" s="61"/>
      <c r="P9" s="57"/>
      <c r="Q9" s="58"/>
      <c r="R9" s="59"/>
      <c r="S9" s="62">
        <f>E9+4</f>
        <v>45891</v>
      </c>
      <c r="T9" s="62">
        <f t="shared" ref="T9:U9" si="10">S9+1</f>
        <v>45892</v>
      </c>
      <c r="U9" s="62">
        <f t="shared" si="10"/>
        <v>45893</v>
      </c>
      <c r="V9" s="57"/>
      <c r="W9" s="58"/>
      <c r="X9" s="59"/>
      <c r="Y9" s="65" t="s">
        <v>65</v>
      </c>
      <c r="Z9" s="58"/>
      <c r="AA9" s="59"/>
      <c r="AB9" s="57"/>
      <c r="AC9" s="58"/>
      <c r="AD9" s="59"/>
      <c r="AE9" s="63"/>
      <c r="AF9" s="64"/>
      <c r="AG9" s="64"/>
      <c r="AH9" s="62">
        <f>U9+2</f>
        <v>45895</v>
      </c>
      <c r="AI9" s="62">
        <f t="shared" ref="AI9:AJ9" si="11">AH9</f>
        <v>45895</v>
      </c>
      <c r="AJ9" s="62">
        <f t="shared" si="11"/>
        <v>45895</v>
      </c>
      <c r="AK9" s="62">
        <f>AJ9+2</f>
        <v>45897</v>
      </c>
      <c r="AL9" s="49"/>
      <c r="AM9" s="49"/>
      <c r="AN9" s="49"/>
      <c r="AO9" s="49"/>
      <c r="AP9" s="49"/>
      <c r="AQ9" s="49"/>
      <c r="AR9" s="49"/>
      <c r="AS9" s="49"/>
    </row>
    <row r="10" ht="21.75" hidden="1" customHeight="1">
      <c r="A10" s="53" t="s">
        <v>51</v>
      </c>
      <c r="B10" s="54" t="s">
        <v>66</v>
      </c>
      <c r="C10" s="56">
        <f t="shared" si="3"/>
        <v>45897</v>
      </c>
      <c r="D10" s="56">
        <f t="shared" si="1"/>
        <v>45897</v>
      </c>
      <c r="E10" s="56">
        <f>D10+2</f>
        <v>45899</v>
      </c>
      <c r="F10" s="54" t="s">
        <v>67</v>
      </c>
      <c r="G10" s="62">
        <f>E10+2</f>
        <v>45901</v>
      </c>
      <c r="H10" s="62">
        <f>G10+1</f>
        <v>45902</v>
      </c>
      <c r="I10" s="62">
        <f>H10</f>
        <v>45902</v>
      </c>
      <c r="J10" s="60"/>
      <c r="K10" s="60"/>
      <c r="L10" s="60"/>
      <c r="M10" s="61"/>
      <c r="P10" s="57"/>
      <c r="Q10" s="58"/>
      <c r="R10" s="59"/>
      <c r="S10" s="62">
        <f>I10+2</f>
        <v>45904</v>
      </c>
      <c r="T10" s="62">
        <f t="shared" ref="T10:U10" si="12">S10</f>
        <v>45904</v>
      </c>
      <c r="U10" s="62">
        <f t="shared" si="12"/>
        <v>45904</v>
      </c>
      <c r="V10" s="57"/>
      <c r="W10" s="58"/>
      <c r="X10" s="59"/>
      <c r="Y10" s="66" t="s">
        <v>68</v>
      </c>
      <c r="Z10" s="67">
        <f>U10+2</f>
        <v>45906</v>
      </c>
      <c r="AA10" s="67">
        <f>Z10</f>
        <v>45906</v>
      </c>
      <c r="AB10" s="57"/>
      <c r="AC10" s="58"/>
      <c r="AD10" s="59"/>
      <c r="AE10" s="63"/>
      <c r="AF10" s="64"/>
      <c r="AG10" s="64"/>
      <c r="AH10" s="57" t="s">
        <v>20</v>
      </c>
      <c r="AI10" s="58"/>
      <c r="AJ10" s="59"/>
      <c r="AK10" s="68">
        <f>AA10+4</f>
        <v>45910</v>
      </c>
      <c r="AL10" s="49"/>
      <c r="AM10" s="49"/>
      <c r="AN10" s="49"/>
      <c r="AO10" s="49"/>
      <c r="AP10" s="49"/>
      <c r="AQ10" s="49"/>
      <c r="AR10" s="49"/>
      <c r="AS10" s="49"/>
    </row>
    <row r="11" ht="21.75" customHeight="1">
      <c r="A11" s="69" t="s">
        <v>69</v>
      </c>
      <c r="B11" s="54" t="str">
        <f>'STF 3'!B14</f>
        <v>S099s</v>
      </c>
      <c r="C11" s="56">
        <f>'STF 3'!C14</f>
        <v>45895</v>
      </c>
      <c r="D11" s="56">
        <f t="shared" si="1"/>
        <v>45895</v>
      </c>
      <c r="E11" s="56">
        <f t="shared" ref="E11:E13" si="14">D11+1</f>
        <v>45896</v>
      </c>
      <c r="F11" s="54" t="s">
        <v>70</v>
      </c>
      <c r="G11" s="57" t="s">
        <v>20</v>
      </c>
      <c r="H11" s="58"/>
      <c r="I11" s="59"/>
      <c r="J11" s="60"/>
      <c r="K11" s="60"/>
      <c r="L11" s="60"/>
      <c r="M11" s="61"/>
      <c r="P11" s="61"/>
      <c r="Q11" s="61"/>
      <c r="R11" s="61"/>
      <c r="S11" s="57" t="s">
        <v>20</v>
      </c>
      <c r="T11" s="58"/>
      <c r="U11" s="59"/>
      <c r="V11" s="61"/>
      <c r="W11" s="61"/>
      <c r="X11" s="61"/>
      <c r="Y11" s="62">
        <f t="shared" ref="Y11:Y12" si="15">E11+14</f>
        <v>45910</v>
      </c>
      <c r="Z11" s="62">
        <f t="shared" ref="Z11:AA11" si="13">Y11</f>
        <v>45910</v>
      </c>
      <c r="AA11" s="62">
        <f t="shared" si="13"/>
        <v>45910</v>
      </c>
      <c r="AB11" s="70"/>
      <c r="AC11" s="70"/>
      <c r="AD11" s="70"/>
      <c r="AE11" s="70"/>
      <c r="AF11" s="70"/>
      <c r="AG11" s="70"/>
      <c r="AH11" s="57" t="s">
        <v>20</v>
      </c>
      <c r="AI11" s="58"/>
      <c r="AJ11" s="59"/>
      <c r="AK11" s="62">
        <f>'STF 3'!AL14</f>
        <v>45917</v>
      </c>
      <c r="AL11" s="49"/>
      <c r="AM11" s="49"/>
      <c r="AN11" s="49"/>
      <c r="AO11" s="49"/>
      <c r="AP11" s="49"/>
      <c r="AQ11" s="49"/>
      <c r="AR11" s="49"/>
      <c r="AS11" s="49"/>
    </row>
    <row r="12" ht="21.75" customHeight="1">
      <c r="A12" s="71" t="s">
        <v>71</v>
      </c>
      <c r="B12" s="72" t="s">
        <v>72</v>
      </c>
      <c r="C12" s="56">
        <f>'STF 3'!C16</f>
        <v>45902</v>
      </c>
      <c r="D12" s="56">
        <f t="shared" si="1"/>
        <v>45902</v>
      </c>
      <c r="E12" s="56">
        <f t="shared" si="14"/>
        <v>45903</v>
      </c>
      <c r="F12" s="72" t="s">
        <v>73</v>
      </c>
      <c r="G12" s="57" t="s">
        <v>20</v>
      </c>
      <c r="H12" s="58"/>
      <c r="I12" s="59"/>
      <c r="J12" s="60"/>
      <c r="K12" s="60"/>
      <c r="L12" s="60"/>
      <c r="M12" s="61"/>
      <c r="P12" s="61"/>
      <c r="Q12" s="61"/>
      <c r="R12" s="61"/>
      <c r="S12" s="57" t="s">
        <v>20</v>
      </c>
      <c r="T12" s="58"/>
      <c r="U12" s="59"/>
      <c r="V12" s="61"/>
      <c r="W12" s="61"/>
      <c r="X12" s="61"/>
      <c r="Y12" s="62">
        <f t="shared" si="15"/>
        <v>45917</v>
      </c>
      <c r="Z12" s="62">
        <f>Y12+1</f>
        <v>45918</v>
      </c>
      <c r="AA12" s="62">
        <f>Z12</f>
        <v>45918</v>
      </c>
      <c r="AB12" s="70"/>
      <c r="AC12" s="70"/>
      <c r="AD12" s="70"/>
      <c r="AE12" s="73"/>
      <c r="AF12" s="74"/>
      <c r="AG12" s="74"/>
      <c r="AH12" s="57" t="s">
        <v>20</v>
      </c>
      <c r="AI12" s="58"/>
      <c r="AJ12" s="59"/>
      <c r="AK12" s="63">
        <f>'STF 3'!AL16</f>
        <v>45925</v>
      </c>
      <c r="AL12" s="49"/>
      <c r="AM12" s="49"/>
      <c r="AN12" s="49"/>
      <c r="AO12" s="49"/>
      <c r="AP12" s="49"/>
      <c r="AQ12" s="49"/>
      <c r="AR12" s="49"/>
      <c r="AS12" s="49"/>
    </row>
    <row r="13" ht="21.75" customHeight="1">
      <c r="A13" s="53" t="s">
        <v>51</v>
      </c>
      <c r="B13" s="54" t="s">
        <v>74</v>
      </c>
      <c r="C13" s="56">
        <f>AK10</f>
        <v>45910</v>
      </c>
      <c r="D13" s="56">
        <f t="shared" si="1"/>
        <v>45910</v>
      </c>
      <c r="E13" s="56">
        <f t="shared" si="14"/>
        <v>45911</v>
      </c>
      <c r="F13" s="54" t="s">
        <v>75</v>
      </c>
      <c r="G13" s="57" t="s">
        <v>20</v>
      </c>
      <c r="H13" s="58"/>
      <c r="I13" s="59"/>
      <c r="J13" s="60"/>
      <c r="K13" s="60"/>
      <c r="L13" s="60"/>
      <c r="M13" s="61"/>
      <c r="P13" s="57"/>
      <c r="Q13" s="58"/>
      <c r="R13" s="59"/>
      <c r="S13" s="62">
        <f>E13+4</f>
        <v>45915</v>
      </c>
      <c r="T13" s="62">
        <f>S13</f>
        <v>45915</v>
      </c>
      <c r="U13" s="62">
        <f>T13+1</f>
        <v>45916</v>
      </c>
      <c r="V13" s="57"/>
      <c r="W13" s="58"/>
      <c r="X13" s="59"/>
      <c r="Y13" s="65" t="s">
        <v>65</v>
      </c>
      <c r="Z13" s="58"/>
      <c r="AA13" s="59"/>
      <c r="AB13" s="57"/>
      <c r="AC13" s="58"/>
      <c r="AD13" s="59"/>
      <c r="AE13" s="63"/>
      <c r="AF13" s="64"/>
      <c r="AG13" s="64"/>
      <c r="AH13" s="62">
        <f>U13+1</f>
        <v>45917</v>
      </c>
      <c r="AI13" s="62">
        <f>AH13</f>
        <v>45917</v>
      </c>
      <c r="AJ13" s="62">
        <f t="shared" ref="AJ13:AJ14" si="16">AI13+1</f>
        <v>45918</v>
      </c>
      <c r="AK13" s="62">
        <f t="shared" ref="AK13:AK14" si="17">AJ13+2</f>
        <v>45920</v>
      </c>
      <c r="AL13" s="49"/>
      <c r="AM13" s="49"/>
      <c r="AN13" s="49"/>
      <c r="AO13" s="49"/>
      <c r="AP13" s="49"/>
      <c r="AQ13" s="49"/>
      <c r="AR13" s="49"/>
      <c r="AS13" s="49"/>
    </row>
    <row r="14" ht="21.75" customHeight="1">
      <c r="A14" s="75" t="s">
        <v>76</v>
      </c>
      <c r="B14" s="54" t="s">
        <v>20</v>
      </c>
      <c r="C14" s="57" t="s">
        <v>20</v>
      </c>
      <c r="D14" s="58"/>
      <c r="E14" s="59"/>
      <c r="F14" s="54" t="s">
        <v>77</v>
      </c>
      <c r="G14" s="76" t="s">
        <v>78</v>
      </c>
      <c r="H14" s="68">
        <v>45919.0</v>
      </c>
      <c r="I14" s="62">
        <f>H14</f>
        <v>45919</v>
      </c>
      <c r="J14" s="60"/>
      <c r="K14" s="60"/>
      <c r="L14" s="60"/>
      <c r="M14" s="61"/>
      <c r="P14" s="61"/>
      <c r="Q14" s="61"/>
      <c r="R14" s="61"/>
      <c r="S14" s="76" t="s">
        <v>79</v>
      </c>
      <c r="T14" s="68">
        <f>I14+2</f>
        <v>45921</v>
      </c>
      <c r="U14" s="62">
        <f>T14</f>
        <v>45921</v>
      </c>
      <c r="V14" s="61"/>
      <c r="W14" s="61"/>
      <c r="X14" s="61"/>
      <c r="Y14" s="76" t="s">
        <v>80</v>
      </c>
      <c r="Z14" s="77">
        <f>U14+3</f>
        <v>45924</v>
      </c>
      <c r="AA14" s="63">
        <f>Z14</f>
        <v>45924</v>
      </c>
      <c r="AB14" s="78"/>
      <c r="AC14" s="78"/>
      <c r="AD14" s="78"/>
      <c r="AE14" s="79"/>
      <c r="AF14" s="79"/>
      <c r="AG14" s="79"/>
      <c r="AH14" s="76" t="s">
        <v>81</v>
      </c>
      <c r="AI14" s="77">
        <v>45926.0</v>
      </c>
      <c r="AJ14" s="63">
        <f t="shared" si="16"/>
        <v>45927</v>
      </c>
      <c r="AK14" s="63">
        <f t="shared" si="17"/>
        <v>45929</v>
      </c>
      <c r="AL14" s="49"/>
      <c r="AM14" s="49"/>
      <c r="AN14" s="49"/>
      <c r="AO14" s="49"/>
      <c r="AP14" s="49"/>
      <c r="AQ14" s="49"/>
      <c r="AR14" s="49"/>
      <c r="AS14" s="49"/>
    </row>
    <row r="15" ht="21.75" customHeight="1">
      <c r="A15" s="69" t="s">
        <v>82</v>
      </c>
      <c r="B15" s="54" t="s">
        <v>83</v>
      </c>
      <c r="C15" s="56">
        <f>'STF 3'!C17</f>
        <v>45917</v>
      </c>
      <c r="D15" s="56">
        <f t="shared" ref="D15:D18" si="18">C15</f>
        <v>45917</v>
      </c>
      <c r="E15" s="56">
        <f t="shared" ref="E15:E18" si="19">D15+2</f>
        <v>45919</v>
      </c>
      <c r="F15" s="54" t="s">
        <v>84</v>
      </c>
      <c r="G15" s="57" t="s">
        <v>20</v>
      </c>
      <c r="H15" s="58"/>
      <c r="I15" s="59"/>
      <c r="J15" s="60"/>
      <c r="K15" s="60"/>
      <c r="L15" s="60"/>
      <c r="M15" s="61"/>
      <c r="P15" s="61"/>
      <c r="Q15" s="61"/>
      <c r="R15" s="61"/>
      <c r="S15" s="57" t="s">
        <v>20</v>
      </c>
      <c r="T15" s="58"/>
      <c r="U15" s="59"/>
      <c r="V15" s="61"/>
      <c r="W15" s="61"/>
      <c r="X15" s="61"/>
      <c r="Y15" s="63">
        <f>E15+14</f>
        <v>45933</v>
      </c>
      <c r="Z15" s="63">
        <f>Y15</f>
        <v>45933</v>
      </c>
      <c r="AA15" s="63">
        <f>Z15+1</f>
        <v>45934</v>
      </c>
      <c r="AB15" s="78"/>
      <c r="AC15" s="78"/>
      <c r="AD15" s="78"/>
      <c r="AE15" s="79"/>
      <c r="AF15" s="79"/>
      <c r="AG15" s="79"/>
      <c r="AH15" s="57" t="s">
        <v>20</v>
      </c>
      <c r="AI15" s="58"/>
      <c r="AJ15" s="59"/>
      <c r="AK15" s="63">
        <f>'STF 3'!AL17</f>
        <v>45940</v>
      </c>
      <c r="AL15" s="49"/>
      <c r="AM15" s="49"/>
      <c r="AN15" s="49"/>
      <c r="AO15" s="49"/>
      <c r="AP15" s="49"/>
      <c r="AQ15" s="49"/>
      <c r="AR15" s="49"/>
      <c r="AS15" s="49"/>
    </row>
    <row r="16" ht="21.75" customHeight="1">
      <c r="A16" s="53" t="s">
        <v>51</v>
      </c>
      <c r="B16" s="54" t="s">
        <v>85</v>
      </c>
      <c r="C16" s="56">
        <f>AK13</f>
        <v>45920</v>
      </c>
      <c r="D16" s="56">
        <f t="shared" si="18"/>
        <v>45920</v>
      </c>
      <c r="E16" s="56">
        <f t="shared" si="19"/>
        <v>45922</v>
      </c>
      <c r="F16" s="54" t="s">
        <v>86</v>
      </c>
      <c r="G16" s="57" t="s">
        <v>20</v>
      </c>
      <c r="H16" s="58"/>
      <c r="I16" s="59"/>
      <c r="J16" s="60"/>
      <c r="K16" s="60"/>
      <c r="L16" s="60"/>
      <c r="M16" s="61"/>
      <c r="P16" s="57"/>
      <c r="Q16" s="58"/>
      <c r="R16" s="59"/>
      <c r="S16" s="63">
        <f>E16+4</f>
        <v>45926</v>
      </c>
      <c r="T16" s="63">
        <f>S16</f>
        <v>45926</v>
      </c>
      <c r="U16" s="63">
        <f>T16+1</f>
        <v>45927</v>
      </c>
      <c r="V16" s="57"/>
      <c r="W16" s="58"/>
      <c r="X16" s="59"/>
      <c r="Y16" s="57" t="s">
        <v>20</v>
      </c>
      <c r="Z16" s="58"/>
      <c r="AA16" s="59"/>
      <c r="AB16" s="70"/>
      <c r="AC16" s="70"/>
      <c r="AD16" s="70"/>
      <c r="AE16" s="70"/>
      <c r="AF16" s="70"/>
      <c r="AG16" s="70"/>
      <c r="AH16" s="57" t="s">
        <v>20</v>
      </c>
      <c r="AI16" s="58"/>
      <c r="AJ16" s="59"/>
      <c r="AK16" s="63">
        <v>45932.0</v>
      </c>
      <c r="AL16" s="49"/>
      <c r="AM16" s="49"/>
      <c r="AN16" s="49"/>
      <c r="AO16" s="49"/>
      <c r="AP16" s="49"/>
      <c r="AQ16" s="49"/>
      <c r="AR16" s="49"/>
      <c r="AS16" s="49"/>
    </row>
    <row r="17" ht="21.75" customHeight="1">
      <c r="A17" s="71" t="s">
        <v>71</v>
      </c>
      <c r="B17" s="72" t="s">
        <v>87</v>
      </c>
      <c r="C17" s="64">
        <f>'STF 3'!C18</f>
        <v>45925</v>
      </c>
      <c r="D17" s="64">
        <f t="shared" si="18"/>
        <v>45925</v>
      </c>
      <c r="E17" s="64">
        <f t="shared" si="19"/>
        <v>45927</v>
      </c>
      <c r="F17" s="54" t="s">
        <v>20</v>
      </c>
      <c r="G17" s="57" t="s">
        <v>20</v>
      </c>
      <c r="H17" s="58"/>
      <c r="I17" s="59"/>
      <c r="J17" s="80"/>
      <c r="K17" s="80"/>
      <c r="L17" s="80"/>
      <c r="M17" s="80"/>
      <c r="N17" s="81"/>
      <c r="O17" s="81"/>
      <c r="P17" s="80"/>
      <c r="Q17" s="80"/>
      <c r="R17" s="80"/>
      <c r="S17" s="57" t="s">
        <v>20</v>
      </c>
      <c r="T17" s="58"/>
      <c r="U17" s="59"/>
      <c r="V17" s="80"/>
      <c r="W17" s="80"/>
      <c r="X17" s="80"/>
      <c r="Y17" s="63">
        <f>'STF 3'!AE18+1</f>
        <v>45933</v>
      </c>
      <c r="Z17" s="63">
        <f t="shared" ref="Z17:AA17" si="20">Y17</f>
        <v>45933</v>
      </c>
      <c r="AA17" s="63">
        <f t="shared" si="20"/>
        <v>45933</v>
      </c>
      <c r="AB17" s="80"/>
      <c r="AC17" s="80"/>
      <c r="AD17" s="80"/>
      <c r="AE17" s="80"/>
      <c r="AF17" s="80"/>
      <c r="AG17" s="80"/>
      <c r="AH17" s="57" t="s">
        <v>20</v>
      </c>
      <c r="AI17" s="58"/>
      <c r="AJ17" s="59"/>
      <c r="AK17" s="63" t="str">
        <f>'STF 3'!AL18</f>
        <v>-</v>
      </c>
      <c r="AL17" s="49"/>
      <c r="AM17" s="49"/>
      <c r="AN17" s="49"/>
      <c r="AO17" s="49"/>
      <c r="AP17" s="49"/>
      <c r="AQ17" s="49"/>
      <c r="AR17" s="49"/>
      <c r="AS17" s="49"/>
    </row>
    <row r="18" ht="21.75" customHeight="1">
      <c r="A18" s="69" t="s">
        <v>88</v>
      </c>
      <c r="B18" s="72" t="s">
        <v>89</v>
      </c>
      <c r="C18" s="64">
        <f>AK15</f>
        <v>45940</v>
      </c>
      <c r="D18" s="64">
        <f t="shared" si="18"/>
        <v>45940</v>
      </c>
      <c r="E18" s="64">
        <f t="shared" si="19"/>
        <v>45942</v>
      </c>
      <c r="F18" s="54" t="s">
        <v>20</v>
      </c>
      <c r="G18" s="57" t="s">
        <v>20</v>
      </c>
      <c r="H18" s="58"/>
      <c r="I18" s="59"/>
      <c r="J18" s="80"/>
      <c r="K18" s="80"/>
      <c r="L18" s="80"/>
      <c r="M18" s="80"/>
      <c r="N18" s="81"/>
      <c r="O18" s="81"/>
      <c r="P18" s="80"/>
      <c r="Q18" s="80"/>
      <c r="R18" s="80"/>
      <c r="S18" s="57" t="s">
        <v>20</v>
      </c>
      <c r="T18" s="58"/>
      <c r="U18" s="59"/>
      <c r="V18" s="80"/>
      <c r="W18" s="80"/>
      <c r="X18" s="80"/>
      <c r="Y18" s="63">
        <f>'STF 3'!AE19+1</f>
        <v>45948</v>
      </c>
      <c r="Z18" s="63">
        <f t="shared" ref="Z18:AA18" si="21">Y18</f>
        <v>45948</v>
      </c>
      <c r="AA18" s="63">
        <f t="shared" si="21"/>
        <v>45948</v>
      </c>
      <c r="AB18" s="80"/>
      <c r="AC18" s="80"/>
      <c r="AD18" s="80"/>
      <c r="AE18" s="80"/>
      <c r="AF18" s="80"/>
      <c r="AG18" s="80"/>
      <c r="AH18" s="57" t="s">
        <v>20</v>
      </c>
      <c r="AI18" s="58"/>
      <c r="AJ18" s="59"/>
      <c r="AK18" s="63" t="str">
        <f>'STF 3'!AL19</f>
        <v>-</v>
      </c>
      <c r="AL18" s="49"/>
      <c r="AM18" s="49"/>
      <c r="AN18" s="49"/>
      <c r="AO18" s="49"/>
      <c r="AP18" s="49"/>
      <c r="AQ18" s="49"/>
      <c r="AR18" s="49"/>
      <c r="AS18" s="49"/>
    </row>
    <row r="19" ht="15.75" customHeight="1">
      <c r="A19" s="82"/>
      <c r="B19" s="59"/>
      <c r="C19" s="83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9"/>
      <c r="AL19" s="49"/>
      <c r="AM19" s="49"/>
      <c r="AN19" s="49"/>
      <c r="AO19" s="49"/>
      <c r="AP19" s="49"/>
      <c r="AQ19" s="49"/>
      <c r="AR19" s="49"/>
      <c r="AS19" s="49"/>
    </row>
    <row r="20" ht="21.75" customHeight="1">
      <c r="A20" s="7" t="s">
        <v>1</v>
      </c>
      <c r="B20" s="44" t="s">
        <v>2</v>
      </c>
      <c r="C20" s="13" t="s">
        <v>46</v>
      </c>
      <c r="D20" s="10"/>
      <c r="E20" s="11"/>
      <c r="F20" s="45" t="s">
        <v>2</v>
      </c>
      <c r="G20" s="57" t="s">
        <v>20</v>
      </c>
      <c r="H20" s="58"/>
      <c r="I20" s="59"/>
      <c r="J20" s="80"/>
      <c r="K20" s="80"/>
      <c r="L20" s="80"/>
      <c r="M20" s="80"/>
      <c r="N20" s="81"/>
      <c r="O20" s="81"/>
      <c r="P20" s="80"/>
      <c r="Q20" s="80"/>
      <c r="R20" s="80"/>
      <c r="S20" s="13" t="s">
        <v>8</v>
      </c>
      <c r="T20" s="10"/>
      <c r="U20" s="11"/>
      <c r="V20" s="80"/>
      <c r="W20" s="80"/>
      <c r="X20" s="80"/>
      <c r="Y20" s="13" t="s">
        <v>49</v>
      </c>
      <c r="Z20" s="10"/>
      <c r="AA20" s="11"/>
      <c r="AB20" s="80"/>
      <c r="AC20" s="80"/>
      <c r="AD20" s="80"/>
      <c r="AE20" s="80"/>
      <c r="AF20" s="80"/>
      <c r="AG20" s="80"/>
      <c r="AH20" s="47" t="s">
        <v>4</v>
      </c>
      <c r="AI20" s="10"/>
      <c r="AJ20" s="11"/>
      <c r="AK20" s="48" t="s">
        <v>9</v>
      </c>
      <c r="AL20" s="49"/>
      <c r="AM20" s="49"/>
      <c r="AN20" s="49"/>
      <c r="AO20" s="49"/>
      <c r="AP20" s="49"/>
      <c r="AQ20" s="49"/>
      <c r="AR20" s="49"/>
      <c r="AS20" s="49"/>
    </row>
    <row r="21" ht="21.75" customHeight="1">
      <c r="A21" s="50"/>
      <c r="B21" s="54"/>
      <c r="C21" s="17" t="s">
        <v>10</v>
      </c>
      <c r="D21" s="17" t="s">
        <v>11</v>
      </c>
      <c r="E21" s="17" t="s">
        <v>12</v>
      </c>
      <c r="F21" s="52"/>
      <c r="G21" s="57" t="s">
        <v>20</v>
      </c>
      <c r="H21" s="58"/>
      <c r="I21" s="59"/>
      <c r="J21" s="80"/>
      <c r="K21" s="80"/>
      <c r="L21" s="80"/>
      <c r="M21" s="80"/>
      <c r="N21" s="81"/>
      <c r="O21" s="81"/>
      <c r="P21" s="80"/>
      <c r="Q21" s="80"/>
      <c r="R21" s="80"/>
      <c r="S21" s="17" t="s">
        <v>10</v>
      </c>
      <c r="T21" s="17" t="s">
        <v>11</v>
      </c>
      <c r="U21" s="17" t="s">
        <v>12</v>
      </c>
      <c r="V21" s="80"/>
      <c r="W21" s="80"/>
      <c r="X21" s="80"/>
      <c r="Y21" s="17" t="s">
        <v>10</v>
      </c>
      <c r="Z21" s="17" t="s">
        <v>11</v>
      </c>
      <c r="AA21" s="17" t="s">
        <v>12</v>
      </c>
      <c r="AB21" s="80"/>
      <c r="AC21" s="80"/>
      <c r="AD21" s="80"/>
      <c r="AE21" s="80"/>
      <c r="AF21" s="80"/>
      <c r="AG21" s="80"/>
      <c r="AH21" s="17" t="s">
        <v>10</v>
      </c>
      <c r="AI21" s="17" t="s">
        <v>11</v>
      </c>
      <c r="AJ21" s="17" t="s">
        <v>12</v>
      </c>
      <c r="AK21" s="17" t="s">
        <v>10</v>
      </c>
      <c r="AL21" s="49"/>
      <c r="AM21" s="49"/>
      <c r="AN21" s="49"/>
      <c r="AO21" s="49"/>
      <c r="AP21" s="49"/>
      <c r="AQ21" s="49"/>
      <c r="AR21" s="49"/>
      <c r="AS21" s="49"/>
    </row>
    <row r="22" ht="21.75" customHeight="1">
      <c r="A22" s="75" t="s">
        <v>76</v>
      </c>
      <c r="B22" s="54" t="s">
        <v>90</v>
      </c>
      <c r="C22" s="64">
        <f>AK14</f>
        <v>45929</v>
      </c>
      <c r="D22" s="64">
        <f>C22</f>
        <v>45929</v>
      </c>
      <c r="E22" s="64">
        <f>D22+2</f>
        <v>45931</v>
      </c>
      <c r="F22" s="54" t="s">
        <v>91</v>
      </c>
      <c r="G22" s="63">
        <f>E22+2</f>
        <v>45933</v>
      </c>
      <c r="H22" s="63">
        <f t="shared" ref="H22:I22" si="22">G22</f>
        <v>45933</v>
      </c>
      <c r="I22" s="63">
        <f t="shared" si="22"/>
        <v>45933</v>
      </c>
      <c r="J22" s="80"/>
      <c r="K22" s="80"/>
      <c r="L22" s="80"/>
      <c r="M22" s="80"/>
      <c r="N22" s="81"/>
      <c r="O22" s="81"/>
      <c r="P22" s="80"/>
      <c r="Q22" s="80"/>
      <c r="R22" s="80"/>
      <c r="S22" s="63">
        <f>E22+4</f>
        <v>45935</v>
      </c>
      <c r="T22" s="63">
        <f>S22</f>
        <v>45935</v>
      </c>
      <c r="U22" s="63">
        <f>T22+1</f>
        <v>45936</v>
      </c>
      <c r="V22" s="80"/>
      <c r="W22" s="80"/>
      <c r="X22" s="80"/>
      <c r="Y22" s="57" t="s">
        <v>20</v>
      </c>
      <c r="Z22" s="58"/>
      <c r="AA22" s="59"/>
      <c r="AB22" s="80"/>
      <c r="AC22" s="80"/>
      <c r="AD22" s="80"/>
      <c r="AE22" s="80"/>
      <c r="AF22" s="80"/>
      <c r="AG22" s="80"/>
      <c r="AH22" s="57" t="s">
        <v>20</v>
      </c>
      <c r="AI22" s="58"/>
      <c r="AJ22" s="59"/>
      <c r="AK22" s="63">
        <f>U22+4</f>
        <v>45940</v>
      </c>
      <c r="AL22" s="49"/>
      <c r="AM22" s="49"/>
      <c r="AN22" s="49"/>
      <c r="AO22" s="49"/>
      <c r="AP22" s="49"/>
      <c r="AQ22" s="49"/>
      <c r="AR22" s="49"/>
      <c r="AS22" s="49"/>
    </row>
    <row r="23" ht="21.75" customHeight="1">
      <c r="A23" s="71" t="s">
        <v>71</v>
      </c>
      <c r="B23" s="54" t="s">
        <v>20</v>
      </c>
      <c r="C23" s="57" t="s">
        <v>20</v>
      </c>
      <c r="D23" s="58"/>
      <c r="E23" s="59"/>
      <c r="F23" s="72" t="s">
        <v>92</v>
      </c>
      <c r="G23" s="57" t="s">
        <v>20</v>
      </c>
      <c r="H23" s="58"/>
      <c r="I23" s="59"/>
      <c r="J23" s="80"/>
      <c r="K23" s="80"/>
      <c r="L23" s="80"/>
      <c r="M23" s="80"/>
      <c r="N23" s="81"/>
      <c r="O23" s="81"/>
      <c r="P23" s="80"/>
      <c r="Q23" s="80"/>
      <c r="R23" s="80"/>
      <c r="S23" s="57" t="s">
        <v>20</v>
      </c>
      <c r="T23" s="58"/>
      <c r="U23" s="59"/>
      <c r="V23" s="80"/>
      <c r="W23" s="80"/>
      <c r="X23" s="80"/>
      <c r="Y23" s="77">
        <v>45944.0</v>
      </c>
      <c r="Z23" s="63">
        <f>Y23</f>
        <v>45944</v>
      </c>
      <c r="AA23" s="63">
        <f>Z23+1</f>
        <v>45945</v>
      </c>
      <c r="AB23" s="80"/>
      <c r="AC23" s="80"/>
      <c r="AD23" s="80"/>
      <c r="AE23" s="80"/>
      <c r="AF23" s="80"/>
      <c r="AG23" s="80"/>
      <c r="AH23" s="57" t="s">
        <v>20</v>
      </c>
      <c r="AI23" s="58"/>
      <c r="AJ23" s="59"/>
      <c r="AK23" s="63">
        <f>'STF 3'!AL24</f>
        <v>45952</v>
      </c>
      <c r="AL23" s="49"/>
      <c r="AM23" s="49"/>
      <c r="AN23" s="49"/>
      <c r="AO23" s="49"/>
      <c r="AP23" s="49"/>
      <c r="AQ23" s="49"/>
      <c r="AR23" s="49"/>
      <c r="AS23" s="49"/>
    </row>
    <row r="24" ht="21.75" customHeight="1">
      <c r="A24" s="69" t="s">
        <v>93</v>
      </c>
      <c r="B24" s="54" t="s">
        <v>20</v>
      </c>
      <c r="C24" s="57" t="s">
        <v>20</v>
      </c>
      <c r="D24" s="58"/>
      <c r="E24" s="59"/>
      <c r="F24" s="72" t="s">
        <v>94</v>
      </c>
      <c r="G24" s="57" t="s">
        <v>20</v>
      </c>
      <c r="H24" s="58"/>
      <c r="I24" s="59"/>
      <c r="J24" s="80"/>
      <c r="K24" s="80"/>
      <c r="L24" s="80"/>
      <c r="M24" s="80"/>
      <c r="N24" s="81"/>
      <c r="O24" s="81"/>
      <c r="P24" s="80"/>
      <c r="Q24" s="80"/>
      <c r="R24" s="80"/>
      <c r="S24" s="57" t="s">
        <v>20</v>
      </c>
      <c r="T24" s="58"/>
      <c r="U24" s="59"/>
      <c r="V24" s="80"/>
      <c r="W24" s="80"/>
      <c r="X24" s="80"/>
      <c r="Y24" s="77">
        <v>45957.0</v>
      </c>
      <c r="Z24" s="63">
        <f>Y24+1</f>
        <v>45958</v>
      </c>
      <c r="AA24" s="63">
        <f>Z24</f>
        <v>45958</v>
      </c>
      <c r="AB24" s="80"/>
      <c r="AC24" s="80"/>
      <c r="AD24" s="80"/>
      <c r="AE24" s="80"/>
      <c r="AF24" s="80"/>
      <c r="AG24" s="80"/>
      <c r="AH24" s="57" t="s">
        <v>20</v>
      </c>
      <c r="AI24" s="58"/>
      <c r="AJ24" s="59"/>
      <c r="AK24" s="63">
        <f>'STF 3'!AL26</f>
        <v>45964</v>
      </c>
      <c r="AL24" s="49"/>
      <c r="AM24" s="49"/>
      <c r="AN24" s="49"/>
      <c r="AO24" s="49"/>
      <c r="AP24" s="49"/>
      <c r="AQ24" s="49"/>
      <c r="AR24" s="49"/>
      <c r="AS24" s="49"/>
    </row>
    <row r="25" ht="21.75" customHeight="1">
      <c r="A25" s="75" t="s">
        <v>76</v>
      </c>
      <c r="B25" s="54" t="s">
        <v>95</v>
      </c>
      <c r="C25" s="64">
        <f>AK22</f>
        <v>45940</v>
      </c>
      <c r="D25" s="64">
        <f t="shared" ref="D25:D29" si="24">C25</f>
        <v>45940</v>
      </c>
      <c r="E25" s="64">
        <f t="shared" ref="E25:E29" si="25">D25+2</f>
        <v>45942</v>
      </c>
      <c r="F25" s="54" t="s">
        <v>96</v>
      </c>
      <c r="G25" s="57" t="s">
        <v>20</v>
      </c>
      <c r="H25" s="58"/>
      <c r="I25" s="59"/>
      <c r="J25" s="80"/>
      <c r="K25" s="80"/>
      <c r="L25" s="80"/>
      <c r="M25" s="80"/>
      <c r="N25" s="81"/>
      <c r="O25" s="81"/>
      <c r="P25" s="80"/>
      <c r="Q25" s="80"/>
      <c r="R25" s="80"/>
      <c r="S25" s="63">
        <f t="shared" ref="S25:S26" si="26">E25+4</f>
        <v>45946</v>
      </c>
      <c r="T25" s="63">
        <f t="shared" ref="T25:T26" si="27">S25</f>
        <v>45946</v>
      </c>
      <c r="U25" s="63">
        <f t="shared" ref="U25:U26" si="28">T25+1</f>
        <v>45947</v>
      </c>
      <c r="V25" s="80"/>
      <c r="W25" s="80"/>
      <c r="X25" s="80"/>
      <c r="Y25" s="57" t="s">
        <v>20</v>
      </c>
      <c r="Z25" s="58"/>
      <c r="AA25" s="59"/>
      <c r="AB25" s="80"/>
      <c r="AC25" s="80"/>
      <c r="AD25" s="80"/>
      <c r="AE25" s="80"/>
      <c r="AF25" s="80"/>
      <c r="AG25" s="80"/>
      <c r="AH25" s="63">
        <f t="shared" ref="AH25:AH26" si="29">U25+2</f>
        <v>45949</v>
      </c>
      <c r="AI25" s="63">
        <f t="shared" ref="AI25:AJ25" si="23">AH25</f>
        <v>45949</v>
      </c>
      <c r="AJ25" s="63">
        <f t="shared" si="23"/>
        <v>45949</v>
      </c>
      <c r="AK25" s="63">
        <f t="shared" ref="AK25:AK26" si="31">AJ25+2</f>
        <v>45951</v>
      </c>
      <c r="AL25" s="49"/>
      <c r="AM25" s="49"/>
      <c r="AN25" s="49"/>
      <c r="AO25" s="49"/>
      <c r="AP25" s="49"/>
      <c r="AQ25" s="49"/>
      <c r="AR25" s="49"/>
      <c r="AS25" s="49"/>
    </row>
    <row r="26" ht="21.75" customHeight="1">
      <c r="A26" s="75" t="s">
        <v>76</v>
      </c>
      <c r="B26" s="54" t="s">
        <v>97</v>
      </c>
      <c r="C26" s="64">
        <f>AK25</f>
        <v>45951</v>
      </c>
      <c r="D26" s="64">
        <f t="shared" si="24"/>
        <v>45951</v>
      </c>
      <c r="E26" s="64">
        <f t="shared" si="25"/>
        <v>45953</v>
      </c>
      <c r="F26" s="54" t="s">
        <v>98</v>
      </c>
      <c r="G26" s="57" t="s">
        <v>20</v>
      </c>
      <c r="H26" s="58"/>
      <c r="I26" s="59"/>
      <c r="J26" s="80"/>
      <c r="K26" s="80"/>
      <c r="L26" s="80"/>
      <c r="M26" s="80"/>
      <c r="N26" s="81"/>
      <c r="O26" s="81"/>
      <c r="P26" s="80"/>
      <c r="Q26" s="80"/>
      <c r="R26" s="80"/>
      <c r="S26" s="63">
        <f t="shared" si="26"/>
        <v>45957</v>
      </c>
      <c r="T26" s="63">
        <f t="shared" si="27"/>
        <v>45957</v>
      </c>
      <c r="U26" s="63">
        <f t="shared" si="28"/>
        <v>45958</v>
      </c>
      <c r="V26" s="80"/>
      <c r="W26" s="80"/>
      <c r="X26" s="80"/>
      <c r="Y26" s="57" t="s">
        <v>20</v>
      </c>
      <c r="Z26" s="58"/>
      <c r="AA26" s="59"/>
      <c r="AB26" s="80"/>
      <c r="AC26" s="80"/>
      <c r="AD26" s="80"/>
      <c r="AE26" s="80"/>
      <c r="AF26" s="80"/>
      <c r="AG26" s="80"/>
      <c r="AH26" s="63">
        <f t="shared" si="29"/>
        <v>45960</v>
      </c>
      <c r="AI26" s="63">
        <f t="shared" ref="AI26:AJ26" si="30">AH26</f>
        <v>45960</v>
      </c>
      <c r="AJ26" s="63">
        <f t="shared" si="30"/>
        <v>45960</v>
      </c>
      <c r="AK26" s="63">
        <f t="shared" si="31"/>
        <v>45962</v>
      </c>
      <c r="AL26" s="49"/>
      <c r="AM26" s="49"/>
      <c r="AN26" s="49"/>
      <c r="AO26" s="49"/>
      <c r="AP26" s="49"/>
      <c r="AQ26" s="49"/>
      <c r="AR26" s="49"/>
      <c r="AS26" s="49"/>
    </row>
    <row r="27" ht="21.75" customHeight="1">
      <c r="A27" s="71" t="s">
        <v>71</v>
      </c>
      <c r="B27" s="72" t="s">
        <v>99</v>
      </c>
      <c r="C27" s="64">
        <f>'STF 3'!C30</f>
        <v>45952</v>
      </c>
      <c r="D27" s="64">
        <f t="shared" si="24"/>
        <v>45952</v>
      </c>
      <c r="E27" s="64">
        <f t="shared" si="25"/>
        <v>45954</v>
      </c>
      <c r="F27" s="72" t="s">
        <v>100</v>
      </c>
      <c r="G27" s="57" t="s">
        <v>20</v>
      </c>
      <c r="H27" s="58"/>
      <c r="I27" s="59"/>
      <c r="J27" s="80"/>
      <c r="K27" s="80"/>
      <c r="L27" s="80"/>
      <c r="M27" s="80"/>
      <c r="N27" s="81"/>
      <c r="O27" s="81"/>
      <c r="P27" s="80"/>
      <c r="Q27" s="80"/>
      <c r="R27" s="80"/>
      <c r="S27" s="57" t="s">
        <v>20</v>
      </c>
      <c r="T27" s="58"/>
      <c r="U27" s="59"/>
      <c r="V27" s="80"/>
      <c r="W27" s="80"/>
      <c r="X27" s="80"/>
      <c r="Y27" s="63">
        <f t="shared" ref="Y27:Y28" si="32">E27+12</f>
        <v>45966</v>
      </c>
      <c r="Z27" s="63">
        <f t="shared" ref="Z27:Z28" si="33">Y27</f>
        <v>45966</v>
      </c>
      <c r="AA27" s="63">
        <f t="shared" ref="AA27:AA28" si="34">Z27+1</f>
        <v>45967</v>
      </c>
      <c r="AB27" s="80"/>
      <c r="AC27" s="80"/>
      <c r="AD27" s="80"/>
      <c r="AE27" s="80"/>
      <c r="AF27" s="80"/>
      <c r="AG27" s="80"/>
      <c r="AH27" s="57" t="s">
        <v>20</v>
      </c>
      <c r="AI27" s="58"/>
      <c r="AJ27" s="59"/>
      <c r="AK27" s="63">
        <f>'STF 3'!AL30</f>
        <v>45972</v>
      </c>
      <c r="AL27" s="49"/>
      <c r="AM27" s="49"/>
      <c r="AN27" s="49"/>
      <c r="AO27" s="49"/>
      <c r="AP27" s="49"/>
      <c r="AQ27" s="49"/>
      <c r="AR27" s="49"/>
      <c r="AS27" s="49"/>
    </row>
    <row r="28" ht="21.75" customHeight="1">
      <c r="A28" s="69" t="s">
        <v>101</v>
      </c>
      <c r="B28" s="54" t="s">
        <v>102</v>
      </c>
      <c r="C28" s="64">
        <f>'STF 3'!AL26</f>
        <v>45964</v>
      </c>
      <c r="D28" s="64">
        <f t="shared" si="24"/>
        <v>45964</v>
      </c>
      <c r="E28" s="64">
        <f t="shared" si="25"/>
        <v>45966</v>
      </c>
      <c r="F28" s="54" t="s">
        <v>103</v>
      </c>
      <c r="G28" s="57" t="s">
        <v>20</v>
      </c>
      <c r="H28" s="58"/>
      <c r="I28" s="59"/>
      <c r="J28" s="80"/>
      <c r="K28" s="80"/>
      <c r="L28" s="80"/>
      <c r="M28" s="80"/>
      <c r="N28" s="81"/>
      <c r="O28" s="81"/>
      <c r="P28" s="80"/>
      <c r="Q28" s="80"/>
      <c r="R28" s="80"/>
      <c r="S28" s="57" t="s">
        <v>20</v>
      </c>
      <c r="T28" s="58"/>
      <c r="U28" s="59"/>
      <c r="V28" s="80"/>
      <c r="W28" s="80"/>
      <c r="X28" s="80"/>
      <c r="Y28" s="63">
        <f t="shared" si="32"/>
        <v>45978</v>
      </c>
      <c r="Z28" s="63">
        <f t="shared" si="33"/>
        <v>45978</v>
      </c>
      <c r="AA28" s="63">
        <f t="shared" si="34"/>
        <v>45979</v>
      </c>
      <c r="AB28" s="80"/>
      <c r="AC28" s="80"/>
      <c r="AD28" s="80"/>
      <c r="AE28" s="80"/>
      <c r="AF28" s="80"/>
      <c r="AG28" s="80"/>
      <c r="AH28" s="57" t="s">
        <v>20</v>
      </c>
      <c r="AI28" s="58"/>
      <c r="AJ28" s="59"/>
      <c r="AK28" s="63">
        <f>'STF 3'!AL31</f>
        <v>45984</v>
      </c>
      <c r="AL28" s="49"/>
      <c r="AM28" s="49"/>
      <c r="AN28" s="49"/>
      <c r="AO28" s="49"/>
      <c r="AP28" s="49"/>
      <c r="AQ28" s="49"/>
      <c r="AR28" s="49"/>
      <c r="AS28" s="49"/>
    </row>
    <row r="29" ht="21.75" customHeight="1">
      <c r="A29" s="75" t="s">
        <v>76</v>
      </c>
      <c r="B29" s="54" t="s">
        <v>104</v>
      </c>
      <c r="C29" s="64">
        <f>AK27</f>
        <v>45972</v>
      </c>
      <c r="D29" s="64">
        <f t="shared" si="24"/>
        <v>45972</v>
      </c>
      <c r="E29" s="64">
        <f t="shared" si="25"/>
        <v>45974</v>
      </c>
      <c r="F29" s="54" t="s">
        <v>105</v>
      </c>
      <c r="G29" s="57" t="s">
        <v>20</v>
      </c>
      <c r="H29" s="58"/>
      <c r="I29" s="59"/>
      <c r="J29" s="80"/>
      <c r="K29" s="80"/>
      <c r="L29" s="80"/>
      <c r="M29" s="80"/>
      <c r="N29" s="81"/>
      <c r="O29" s="81"/>
      <c r="P29" s="80"/>
      <c r="Q29" s="80"/>
      <c r="R29" s="80"/>
      <c r="S29" s="63">
        <f>E29+4</f>
        <v>45978</v>
      </c>
      <c r="T29" s="63">
        <f>S29</f>
        <v>45978</v>
      </c>
      <c r="U29" s="63">
        <f>T29+1</f>
        <v>45979</v>
      </c>
      <c r="V29" s="80"/>
      <c r="W29" s="80"/>
      <c r="X29" s="80"/>
      <c r="Y29" s="57" t="s">
        <v>20</v>
      </c>
      <c r="Z29" s="58"/>
      <c r="AA29" s="59"/>
      <c r="AB29" s="80"/>
      <c r="AC29" s="80"/>
      <c r="AD29" s="80"/>
      <c r="AE29" s="80"/>
      <c r="AF29" s="80"/>
      <c r="AG29" s="80"/>
      <c r="AH29" s="63">
        <f>U29+2</f>
        <v>45981</v>
      </c>
      <c r="AI29" s="63">
        <f t="shared" ref="AI29:AJ29" si="35">AH29</f>
        <v>45981</v>
      </c>
      <c r="AJ29" s="63">
        <f t="shared" si="35"/>
        <v>45981</v>
      </c>
      <c r="AK29" s="63">
        <f>AJ29+2</f>
        <v>45983</v>
      </c>
      <c r="AL29" s="49"/>
      <c r="AM29" s="49"/>
      <c r="AN29" s="49"/>
      <c r="AO29" s="49"/>
      <c r="AP29" s="49"/>
      <c r="AQ29" s="49"/>
      <c r="AR29" s="49"/>
      <c r="AS29" s="49"/>
    </row>
    <row r="30" ht="21.75" customHeight="1">
      <c r="A30" s="84"/>
      <c r="B30" s="85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49"/>
      <c r="AM30" s="49"/>
      <c r="AN30" s="49"/>
      <c r="AO30" s="49"/>
      <c r="AP30" s="49"/>
      <c r="AQ30" s="49"/>
      <c r="AR30" s="49"/>
      <c r="AS30" s="49"/>
    </row>
    <row r="31" ht="21.75" customHeight="1">
      <c r="A31" s="87" t="s">
        <v>106</v>
      </c>
      <c r="B31" s="88"/>
      <c r="C31" s="86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90"/>
      <c r="AM31" s="49"/>
      <c r="AN31" s="49"/>
      <c r="AO31" s="49"/>
      <c r="AP31" s="49"/>
      <c r="AQ31" s="49"/>
      <c r="AR31" s="49"/>
      <c r="AS31" s="49"/>
    </row>
    <row r="32" ht="27.75" customHeight="1">
      <c r="A32" s="91" t="s">
        <v>42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</row>
    <row r="33" ht="15.75" customHeight="1">
      <c r="A33" s="39"/>
      <c r="B33" s="39"/>
      <c r="C33" s="39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6"/>
      <c r="AM33" s="6"/>
      <c r="AN33" s="6"/>
      <c r="AO33" s="6"/>
      <c r="AP33" s="6"/>
      <c r="AQ33" s="6"/>
      <c r="AR33" s="6"/>
      <c r="AS33" s="6"/>
    </row>
    <row r="34" ht="15.75" customHeight="1">
      <c r="A34" s="39" t="s">
        <v>43</v>
      </c>
      <c r="B34" s="95">
        <v>45923.0</v>
      </c>
      <c r="C34" s="96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6"/>
      <c r="AM34" s="6"/>
      <c r="AN34" s="6"/>
      <c r="AO34" s="6"/>
      <c r="AP34" s="6"/>
      <c r="AQ34" s="6"/>
      <c r="AR34" s="6"/>
      <c r="AS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</row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</sheetData>
  <mergeCells count="102">
    <mergeCell ref="V8:X8"/>
    <mergeCell ref="Y8:AA8"/>
    <mergeCell ref="AB8:AD8"/>
    <mergeCell ref="AH8:AJ8"/>
    <mergeCell ref="P9:R9"/>
    <mergeCell ref="V9:X9"/>
    <mergeCell ref="Y9:AA9"/>
    <mergeCell ref="AB9:AD9"/>
    <mergeCell ref="P10:R10"/>
    <mergeCell ref="AB10:AD10"/>
    <mergeCell ref="AH10:AJ10"/>
    <mergeCell ref="G5:I5"/>
    <mergeCell ref="G6:I6"/>
    <mergeCell ref="G7:I7"/>
    <mergeCell ref="G9:I9"/>
    <mergeCell ref="G11:I11"/>
    <mergeCell ref="G12:I12"/>
    <mergeCell ref="C14:E14"/>
    <mergeCell ref="G13:I13"/>
    <mergeCell ref="G15:I15"/>
    <mergeCell ref="G16:I16"/>
    <mergeCell ref="G17:I17"/>
    <mergeCell ref="G18:I18"/>
    <mergeCell ref="A19:B19"/>
    <mergeCell ref="C20:E20"/>
    <mergeCell ref="G26:I26"/>
    <mergeCell ref="G27:I27"/>
    <mergeCell ref="G28:I28"/>
    <mergeCell ref="G29:I29"/>
    <mergeCell ref="G20:I20"/>
    <mergeCell ref="G21:I21"/>
    <mergeCell ref="C23:E23"/>
    <mergeCell ref="G23:I23"/>
    <mergeCell ref="C24:E24"/>
    <mergeCell ref="G24:I24"/>
    <mergeCell ref="G25:I25"/>
    <mergeCell ref="V10:X10"/>
    <mergeCell ref="S11:U11"/>
    <mergeCell ref="AH11:AJ11"/>
    <mergeCell ref="S12:U12"/>
    <mergeCell ref="AH12:AJ12"/>
    <mergeCell ref="P13:R13"/>
    <mergeCell ref="V13:X13"/>
    <mergeCell ref="Y13:AA13"/>
    <mergeCell ref="AB13:AD13"/>
    <mergeCell ref="AH15:AJ15"/>
    <mergeCell ref="P16:R16"/>
    <mergeCell ref="V16:X16"/>
    <mergeCell ref="Y16:AA16"/>
    <mergeCell ref="AH16:AJ16"/>
    <mergeCell ref="AB2:AD2"/>
    <mergeCell ref="AE2:AG2"/>
    <mergeCell ref="C1:AK1"/>
    <mergeCell ref="C2:E2"/>
    <mergeCell ref="G2:I2"/>
    <mergeCell ref="J2:L2"/>
    <mergeCell ref="M2:O2"/>
    <mergeCell ref="P2:R2"/>
    <mergeCell ref="S2:U2"/>
    <mergeCell ref="AH2:AJ2"/>
    <mergeCell ref="AB4:AD4"/>
    <mergeCell ref="AB5:AD5"/>
    <mergeCell ref="AB6:AD6"/>
    <mergeCell ref="AH6:AJ6"/>
    <mergeCell ref="AB7:AD7"/>
    <mergeCell ref="AH7:AJ7"/>
    <mergeCell ref="V2:X2"/>
    <mergeCell ref="Y2:AA2"/>
    <mergeCell ref="G4:I4"/>
    <mergeCell ref="V4:X4"/>
    <mergeCell ref="AH4:AJ4"/>
    <mergeCell ref="V5:X5"/>
    <mergeCell ref="AH5:AJ5"/>
    <mergeCell ref="P4:R4"/>
    <mergeCell ref="P5:R5"/>
    <mergeCell ref="P6:R6"/>
    <mergeCell ref="V6:X6"/>
    <mergeCell ref="P7:R7"/>
    <mergeCell ref="V7:X7"/>
    <mergeCell ref="P8:R8"/>
    <mergeCell ref="AH17:AJ17"/>
    <mergeCell ref="AH18:AJ18"/>
    <mergeCell ref="C19:AK19"/>
    <mergeCell ref="Y20:AA20"/>
    <mergeCell ref="AH20:AJ20"/>
    <mergeCell ref="AH22:AJ22"/>
    <mergeCell ref="AH23:AJ23"/>
    <mergeCell ref="AH24:AJ24"/>
    <mergeCell ref="Y25:AA25"/>
    <mergeCell ref="Y26:AA26"/>
    <mergeCell ref="S27:U27"/>
    <mergeCell ref="AH27:AJ27"/>
    <mergeCell ref="S28:U28"/>
    <mergeCell ref="AH28:AJ28"/>
    <mergeCell ref="Y29:AA29"/>
    <mergeCell ref="S15:U15"/>
    <mergeCell ref="S17:U17"/>
    <mergeCell ref="S18:U18"/>
    <mergeCell ref="S20:U20"/>
    <mergeCell ref="Y22:AA22"/>
    <mergeCell ref="S23:U23"/>
    <mergeCell ref="S24:U2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2.56"/>
    <col customWidth="1" min="2" max="2" width="9.22"/>
    <col customWidth="1" min="3" max="3" width="9.56"/>
    <col customWidth="1" min="4" max="4" width="12.56"/>
    <col customWidth="1" min="5" max="5" width="10.78"/>
    <col customWidth="1" min="6" max="6" width="8.67"/>
    <col customWidth="1" hidden="1" min="7" max="9" width="9.33"/>
    <col customWidth="1" hidden="1" min="10" max="15" width="9.56"/>
    <col customWidth="1" min="16" max="16" width="11.44"/>
    <col customWidth="1" min="17" max="17" width="10.33"/>
    <col customWidth="1" min="18" max="18" width="10.44"/>
    <col customWidth="1" min="19" max="21" width="11.44"/>
    <col customWidth="1" hidden="1" min="22" max="24" width="9.67"/>
    <col customWidth="1" min="25" max="27" width="11.22"/>
    <col customWidth="1" hidden="1" min="28" max="28" width="9.67"/>
    <col customWidth="1" min="29" max="31" width="10.33"/>
    <col customWidth="1" hidden="1" min="32" max="34" width="10.56"/>
    <col customWidth="1" hidden="1" min="35" max="37" width="9.44"/>
    <col customWidth="1" min="38" max="38" width="15.44"/>
    <col customWidth="1" min="39" max="39" width="17.67"/>
  </cols>
  <sheetData>
    <row r="1" ht="63.0" customHeight="1">
      <c r="A1" s="1"/>
      <c r="B1" s="2"/>
      <c r="C1" s="43" t="s">
        <v>107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5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</row>
    <row r="2" ht="30.0" customHeight="1">
      <c r="A2" s="7" t="s">
        <v>1</v>
      </c>
      <c r="B2" s="97" t="s">
        <v>2</v>
      </c>
      <c r="C2" s="13" t="s">
        <v>108</v>
      </c>
      <c r="D2" s="10"/>
      <c r="E2" s="11"/>
      <c r="F2" s="98" t="s">
        <v>2</v>
      </c>
      <c r="G2" s="47" t="s">
        <v>4</v>
      </c>
      <c r="H2" s="10"/>
      <c r="I2" s="11"/>
      <c r="J2" s="47" t="s">
        <v>8</v>
      </c>
      <c r="K2" s="10"/>
      <c r="L2" s="11"/>
      <c r="M2" s="13" t="s">
        <v>7</v>
      </c>
      <c r="N2" s="10"/>
      <c r="O2" s="11"/>
      <c r="P2" s="13" t="s">
        <v>109</v>
      </c>
      <c r="Q2" s="10"/>
      <c r="R2" s="11"/>
      <c r="S2" s="13" t="s">
        <v>110</v>
      </c>
      <c r="T2" s="10"/>
      <c r="U2" s="11"/>
      <c r="V2" s="13" t="s">
        <v>8</v>
      </c>
      <c r="W2" s="10"/>
      <c r="X2" s="11"/>
      <c r="Y2" s="13" t="s">
        <v>50</v>
      </c>
      <c r="Z2" s="10"/>
      <c r="AA2" s="11"/>
      <c r="AB2" s="97" t="s">
        <v>2</v>
      </c>
      <c r="AC2" s="13" t="s">
        <v>7</v>
      </c>
      <c r="AD2" s="10"/>
      <c r="AE2" s="11"/>
      <c r="AF2" s="47" t="s">
        <v>111</v>
      </c>
      <c r="AG2" s="10"/>
      <c r="AH2" s="11"/>
      <c r="AI2" s="47" t="s">
        <v>4</v>
      </c>
      <c r="AJ2" s="10"/>
      <c r="AK2" s="11"/>
      <c r="AL2" s="99" t="s">
        <v>9</v>
      </c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ht="19.5" customHeight="1">
      <c r="A3" s="100"/>
      <c r="B3" s="101"/>
      <c r="C3" s="17" t="s">
        <v>10</v>
      </c>
      <c r="D3" s="17" t="s">
        <v>11</v>
      </c>
      <c r="E3" s="17" t="s">
        <v>12</v>
      </c>
      <c r="F3" s="102"/>
      <c r="G3" s="17" t="s">
        <v>10</v>
      </c>
      <c r="H3" s="17" t="s">
        <v>11</v>
      </c>
      <c r="I3" s="17" t="s">
        <v>12</v>
      </c>
      <c r="J3" s="17" t="s">
        <v>10</v>
      </c>
      <c r="K3" s="17" t="s">
        <v>11</v>
      </c>
      <c r="L3" s="17" t="s">
        <v>12</v>
      </c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7" t="s">
        <v>10</v>
      </c>
      <c r="Z3" s="17" t="s">
        <v>11</v>
      </c>
      <c r="AA3" s="17" t="s">
        <v>12</v>
      </c>
      <c r="AB3" s="17"/>
      <c r="AC3" s="17" t="s">
        <v>10</v>
      </c>
      <c r="AD3" s="17" t="s">
        <v>11</v>
      </c>
      <c r="AE3" s="17" t="s">
        <v>12</v>
      </c>
      <c r="AF3" s="17" t="s">
        <v>10</v>
      </c>
      <c r="AG3" s="17" t="s">
        <v>11</v>
      </c>
      <c r="AH3" s="17" t="s">
        <v>112</v>
      </c>
      <c r="AI3" s="17" t="s">
        <v>10</v>
      </c>
      <c r="AJ3" s="17" t="s">
        <v>11</v>
      </c>
      <c r="AK3" s="17" t="s">
        <v>12</v>
      </c>
      <c r="AL3" s="17" t="s">
        <v>113</v>
      </c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</row>
    <row r="4" ht="24.75" hidden="1" customHeight="1">
      <c r="A4" s="69" t="s">
        <v>114</v>
      </c>
      <c r="B4" s="103" t="s">
        <v>115</v>
      </c>
      <c r="C4" s="104">
        <v>45802.0</v>
      </c>
      <c r="D4" s="105">
        <f t="shared" ref="D4:D9" si="2">C4</f>
        <v>45802</v>
      </c>
      <c r="E4" s="106">
        <f>D4+3</f>
        <v>45805</v>
      </c>
      <c r="F4" s="103" t="s">
        <v>116</v>
      </c>
      <c r="G4" s="57"/>
      <c r="H4" s="58"/>
      <c r="I4" s="59"/>
      <c r="J4" s="57"/>
      <c r="K4" s="58"/>
      <c r="L4" s="59"/>
      <c r="M4" s="57" t="s">
        <v>20</v>
      </c>
      <c r="N4" s="58"/>
      <c r="O4" s="59"/>
      <c r="P4" s="107">
        <v>45811.0</v>
      </c>
      <c r="Q4" s="106">
        <f t="shared" ref="Q4:Q8" si="3">P4</f>
        <v>45811</v>
      </c>
      <c r="R4" s="106">
        <f>Q4+1</f>
        <v>45812</v>
      </c>
      <c r="S4" s="106">
        <f t="shared" ref="S4:T4" si="1">R4</f>
        <v>45812</v>
      </c>
      <c r="T4" s="106">
        <f t="shared" si="1"/>
        <v>45812</v>
      </c>
      <c r="U4" s="106">
        <f t="shared" ref="U4:U5" si="5">T4+1</f>
        <v>45813</v>
      </c>
      <c r="V4" s="108"/>
      <c r="W4" s="108"/>
      <c r="X4" s="108"/>
      <c r="Y4" s="106">
        <f>U4+1</f>
        <v>45814</v>
      </c>
      <c r="Z4" s="106">
        <f t="shared" ref="Z4:Z9" si="6">Y4</f>
        <v>45814</v>
      </c>
      <c r="AA4" s="106">
        <f>Z4+1</f>
        <v>45815</v>
      </c>
      <c r="AB4" s="108"/>
      <c r="AC4" s="106">
        <f>AA4+2</f>
        <v>45817</v>
      </c>
      <c r="AD4" s="106">
        <f t="shared" ref="AD4:AD6" si="7">AC4+3</f>
        <v>45820</v>
      </c>
      <c r="AE4" s="106">
        <f t="shared" ref="AE4:AE5" si="8">AD4+1</f>
        <v>45821</v>
      </c>
      <c r="AF4" s="109"/>
      <c r="AG4" s="110"/>
      <c r="AH4" s="110"/>
      <c r="AI4" s="57" t="s">
        <v>20</v>
      </c>
      <c r="AJ4" s="58"/>
      <c r="AK4" s="59"/>
      <c r="AL4" s="106">
        <f t="shared" ref="AL4:AL8" si="9">AE4+4</f>
        <v>45825</v>
      </c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</row>
    <row r="5" ht="24.75" hidden="1" customHeight="1">
      <c r="A5" s="71" t="s">
        <v>71</v>
      </c>
      <c r="B5" s="21" t="s">
        <v>117</v>
      </c>
      <c r="C5" s="104">
        <v>45810.0</v>
      </c>
      <c r="D5" s="112">
        <f t="shared" si="2"/>
        <v>45810</v>
      </c>
      <c r="E5" s="112">
        <f t="shared" ref="E5:E6" si="10">D5+2</f>
        <v>45812</v>
      </c>
      <c r="F5" s="21" t="s">
        <v>118</v>
      </c>
      <c r="G5" s="57"/>
      <c r="H5" s="58"/>
      <c r="I5" s="59"/>
      <c r="J5" s="57"/>
      <c r="K5" s="58"/>
      <c r="L5" s="59"/>
      <c r="M5" s="57" t="s">
        <v>20</v>
      </c>
      <c r="N5" s="58"/>
      <c r="O5" s="59"/>
      <c r="P5" s="113">
        <v>45818.0</v>
      </c>
      <c r="Q5" s="112">
        <f t="shared" si="3"/>
        <v>45818</v>
      </c>
      <c r="R5" s="112">
        <f t="shared" ref="R5:R8" si="11">Q5+1</f>
        <v>45819</v>
      </c>
      <c r="S5" s="112">
        <f t="shared" ref="S5:T5" si="4">R5</f>
        <v>45819</v>
      </c>
      <c r="T5" s="112">
        <f t="shared" si="4"/>
        <v>45819</v>
      </c>
      <c r="U5" s="112">
        <f t="shared" si="5"/>
        <v>45820</v>
      </c>
      <c r="V5" s="114"/>
      <c r="W5" s="114"/>
      <c r="X5" s="114"/>
      <c r="Y5" s="112">
        <f>U5+1</f>
        <v>45821</v>
      </c>
      <c r="Z5" s="112">
        <f t="shared" si="6"/>
        <v>45821</v>
      </c>
      <c r="AA5" s="112">
        <f t="shared" ref="AA5:AA9" si="12">Z5</f>
        <v>45821</v>
      </c>
      <c r="AB5" s="114"/>
      <c r="AC5" s="112">
        <f>AA5+4</f>
        <v>45825</v>
      </c>
      <c r="AD5" s="112">
        <f t="shared" si="7"/>
        <v>45828</v>
      </c>
      <c r="AE5" s="112">
        <f t="shared" si="8"/>
        <v>45829</v>
      </c>
      <c r="AF5" s="109"/>
      <c r="AG5" s="110"/>
      <c r="AH5" s="110"/>
      <c r="AI5" s="57" t="s">
        <v>20</v>
      </c>
      <c r="AJ5" s="58"/>
      <c r="AK5" s="59"/>
      <c r="AL5" s="115">
        <f t="shared" si="9"/>
        <v>45833</v>
      </c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</row>
    <row r="6" ht="24.75" hidden="1" customHeight="1">
      <c r="A6" s="69" t="s">
        <v>119</v>
      </c>
      <c r="B6" s="103" t="s">
        <v>120</v>
      </c>
      <c r="C6" s="116">
        <f t="shared" ref="C6:C9" si="13">AL4</f>
        <v>45825</v>
      </c>
      <c r="D6" s="106">
        <f t="shared" si="2"/>
        <v>45825</v>
      </c>
      <c r="E6" s="106">
        <f t="shared" si="10"/>
        <v>45827</v>
      </c>
      <c r="F6" s="103" t="s">
        <v>121</v>
      </c>
      <c r="G6" s="57"/>
      <c r="H6" s="58"/>
      <c r="I6" s="59"/>
      <c r="J6" s="57"/>
      <c r="K6" s="58"/>
      <c r="L6" s="59"/>
      <c r="M6" s="57" t="s">
        <v>20</v>
      </c>
      <c r="N6" s="58"/>
      <c r="O6" s="59"/>
      <c r="P6" s="106">
        <f>E6+6</f>
        <v>45833</v>
      </c>
      <c r="Q6" s="106">
        <f t="shared" si="3"/>
        <v>45833</v>
      </c>
      <c r="R6" s="106">
        <f t="shared" si="11"/>
        <v>45834</v>
      </c>
      <c r="S6" s="106">
        <f t="shared" ref="S6:S7" si="14">R6</f>
        <v>45834</v>
      </c>
      <c r="T6" s="106">
        <f t="shared" ref="T6:T8" si="15">S6+2</f>
        <v>45836</v>
      </c>
      <c r="U6" s="106">
        <f>T6</f>
        <v>45836</v>
      </c>
      <c r="V6" s="108"/>
      <c r="W6" s="108"/>
      <c r="X6" s="108"/>
      <c r="Y6" s="106">
        <f>U6+2</f>
        <v>45838</v>
      </c>
      <c r="Z6" s="106">
        <f t="shared" si="6"/>
        <v>45838</v>
      </c>
      <c r="AA6" s="106">
        <f t="shared" si="12"/>
        <v>45838</v>
      </c>
      <c r="AB6" s="108"/>
      <c r="AC6" s="106">
        <f>AA6+2</f>
        <v>45840</v>
      </c>
      <c r="AD6" s="106">
        <f t="shared" si="7"/>
        <v>45843</v>
      </c>
      <c r="AE6" s="106">
        <f t="shared" ref="AE6:AE7" si="16">AD6</f>
        <v>45843</v>
      </c>
      <c r="AF6" s="57" t="s">
        <v>20</v>
      </c>
      <c r="AG6" s="58"/>
      <c r="AH6" s="59"/>
      <c r="AI6" s="57" t="s">
        <v>20</v>
      </c>
      <c r="AJ6" s="58"/>
      <c r="AK6" s="59"/>
      <c r="AL6" s="106">
        <f t="shared" si="9"/>
        <v>45847</v>
      </c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</row>
    <row r="7" ht="24.75" hidden="1" customHeight="1">
      <c r="A7" s="71" t="s">
        <v>71</v>
      </c>
      <c r="B7" s="21" t="s">
        <v>122</v>
      </c>
      <c r="C7" s="116">
        <f t="shared" si="13"/>
        <v>45833</v>
      </c>
      <c r="D7" s="112">
        <f t="shared" si="2"/>
        <v>45833</v>
      </c>
      <c r="E7" s="112">
        <f>D7+1</f>
        <v>45834</v>
      </c>
      <c r="F7" s="21" t="s">
        <v>123</v>
      </c>
      <c r="G7" s="57"/>
      <c r="H7" s="58"/>
      <c r="I7" s="59"/>
      <c r="J7" s="57"/>
      <c r="K7" s="58"/>
      <c r="L7" s="59"/>
      <c r="M7" s="57" t="s">
        <v>20</v>
      </c>
      <c r="N7" s="58"/>
      <c r="O7" s="59"/>
      <c r="P7" s="112">
        <f>E7+6</f>
        <v>45840</v>
      </c>
      <c r="Q7" s="112">
        <f t="shared" si="3"/>
        <v>45840</v>
      </c>
      <c r="R7" s="112">
        <f t="shared" si="11"/>
        <v>45841</v>
      </c>
      <c r="S7" s="112">
        <f t="shared" si="14"/>
        <v>45841</v>
      </c>
      <c r="T7" s="112">
        <f t="shared" si="15"/>
        <v>45843</v>
      </c>
      <c r="U7" s="112">
        <f>T7+1</f>
        <v>45844</v>
      </c>
      <c r="V7" s="114"/>
      <c r="W7" s="114"/>
      <c r="X7" s="114"/>
      <c r="Y7" s="112">
        <f>U7+1</f>
        <v>45845</v>
      </c>
      <c r="Z7" s="112">
        <f t="shared" si="6"/>
        <v>45845</v>
      </c>
      <c r="AA7" s="112">
        <f t="shared" si="12"/>
        <v>45845</v>
      </c>
      <c r="AB7" s="114"/>
      <c r="AC7" s="112">
        <f>AA7+4</f>
        <v>45849</v>
      </c>
      <c r="AD7" s="112">
        <f>AC7+2</f>
        <v>45851</v>
      </c>
      <c r="AE7" s="112">
        <f t="shared" si="16"/>
        <v>45851</v>
      </c>
      <c r="AF7" s="57" t="s">
        <v>20</v>
      </c>
      <c r="AG7" s="58"/>
      <c r="AH7" s="59"/>
      <c r="AI7" s="57" t="s">
        <v>20</v>
      </c>
      <c r="AJ7" s="58"/>
      <c r="AK7" s="59"/>
      <c r="AL7" s="115">
        <f t="shared" si="9"/>
        <v>45855</v>
      </c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</row>
    <row r="8" ht="24.75" hidden="1" customHeight="1">
      <c r="A8" s="69" t="s">
        <v>124</v>
      </c>
      <c r="B8" s="103" t="s">
        <v>125</v>
      </c>
      <c r="C8" s="116">
        <f t="shared" si="13"/>
        <v>45847</v>
      </c>
      <c r="D8" s="106">
        <f t="shared" si="2"/>
        <v>45847</v>
      </c>
      <c r="E8" s="106">
        <f>D8+3</f>
        <v>45850</v>
      </c>
      <c r="F8" s="103" t="s">
        <v>126</v>
      </c>
      <c r="G8" s="57"/>
      <c r="H8" s="58"/>
      <c r="I8" s="59"/>
      <c r="J8" s="57"/>
      <c r="K8" s="58"/>
      <c r="L8" s="59"/>
      <c r="M8" s="57" t="s">
        <v>20</v>
      </c>
      <c r="N8" s="58"/>
      <c r="O8" s="59"/>
      <c r="P8" s="106">
        <f>U8+1</f>
        <v>45860</v>
      </c>
      <c r="Q8" s="106">
        <f t="shared" si="3"/>
        <v>45860</v>
      </c>
      <c r="R8" s="106">
        <f t="shared" si="11"/>
        <v>45861</v>
      </c>
      <c r="S8" s="117">
        <f>E8+7</f>
        <v>45857</v>
      </c>
      <c r="T8" s="117">
        <f t="shared" si="15"/>
        <v>45859</v>
      </c>
      <c r="U8" s="117">
        <f>T8</f>
        <v>45859</v>
      </c>
      <c r="V8" s="108"/>
      <c r="W8" s="108"/>
      <c r="X8" s="108"/>
      <c r="Y8" s="106">
        <f>R8+1</f>
        <v>45862</v>
      </c>
      <c r="Z8" s="106">
        <f t="shared" si="6"/>
        <v>45862</v>
      </c>
      <c r="AA8" s="106">
        <f t="shared" si="12"/>
        <v>45862</v>
      </c>
      <c r="AB8" s="108"/>
      <c r="AC8" s="106">
        <f>AA8+3</f>
        <v>45865</v>
      </c>
      <c r="AD8" s="106">
        <f t="shared" ref="AD8:AE8" si="17">AC8+1</f>
        <v>45866</v>
      </c>
      <c r="AE8" s="106">
        <f t="shared" si="17"/>
        <v>45867</v>
      </c>
      <c r="AF8" s="57" t="s">
        <v>20</v>
      </c>
      <c r="AG8" s="58"/>
      <c r="AH8" s="59"/>
      <c r="AI8" s="57" t="s">
        <v>20</v>
      </c>
      <c r="AJ8" s="58"/>
      <c r="AK8" s="59"/>
      <c r="AL8" s="106">
        <f t="shared" si="9"/>
        <v>45871</v>
      </c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</row>
    <row r="9" ht="24.75" hidden="1" customHeight="1">
      <c r="A9" s="71" t="s">
        <v>71</v>
      </c>
      <c r="B9" s="21" t="s">
        <v>127</v>
      </c>
      <c r="C9" s="116">
        <f t="shared" si="13"/>
        <v>45855</v>
      </c>
      <c r="D9" s="112">
        <f t="shared" si="2"/>
        <v>45855</v>
      </c>
      <c r="E9" s="112">
        <f>D9+1</f>
        <v>45856</v>
      </c>
      <c r="F9" s="21" t="s">
        <v>128</v>
      </c>
      <c r="G9" s="57"/>
      <c r="H9" s="58"/>
      <c r="I9" s="59"/>
      <c r="J9" s="57"/>
      <c r="K9" s="58"/>
      <c r="L9" s="59"/>
      <c r="M9" s="57" t="s">
        <v>20</v>
      </c>
      <c r="N9" s="58"/>
      <c r="O9" s="59"/>
      <c r="P9" s="112">
        <f>E9+7</f>
        <v>45863</v>
      </c>
      <c r="Q9" s="112">
        <f>P9+1</f>
        <v>45864</v>
      </c>
      <c r="R9" s="112">
        <f>Q9</f>
        <v>45864</v>
      </c>
      <c r="S9" s="112">
        <f>R9+1</f>
        <v>45865</v>
      </c>
      <c r="T9" s="112">
        <f t="shared" ref="T9:U9" si="18">S9</f>
        <v>45865</v>
      </c>
      <c r="U9" s="112">
        <f t="shared" si="18"/>
        <v>45865</v>
      </c>
      <c r="V9" s="114"/>
      <c r="W9" s="114"/>
      <c r="X9" s="114"/>
      <c r="Y9" s="112">
        <f>U9+2</f>
        <v>45867</v>
      </c>
      <c r="Z9" s="112">
        <f t="shared" si="6"/>
        <v>45867</v>
      </c>
      <c r="AA9" s="112">
        <f t="shared" si="12"/>
        <v>45867</v>
      </c>
      <c r="AB9" s="114"/>
      <c r="AC9" s="112">
        <f>AA9+2</f>
        <v>45869</v>
      </c>
      <c r="AD9" s="112">
        <f>AC9+2</f>
        <v>45871</v>
      </c>
      <c r="AE9" s="112">
        <f t="shared" ref="AE9:AE10" si="19">AD9+1</f>
        <v>45872</v>
      </c>
      <c r="AF9" s="57" t="s">
        <v>20</v>
      </c>
      <c r="AG9" s="58"/>
      <c r="AH9" s="59"/>
      <c r="AI9" s="112">
        <f>AE9+1</f>
        <v>45873</v>
      </c>
      <c r="AJ9" s="112">
        <f>AI9+1</f>
        <v>45874</v>
      </c>
      <c r="AK9" s="112">
        <f>AJ9</f>
        <v>45874</v>
      </c>
      <c r="AL9" s="118">
        <v>45876.0</v>
      </c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</row>
    <row r="10" ht="24.75" hidden="1" customHeight="1">
      <c r="A10" s="119" t="s">
        <v>129</v>
      </c>
      <c r="B10" s="103"/>
      <c r="C10" s="57" t="s">
        <v>20</v>
      </c>
      <c r="D10" s="58"/>
      <c r="E10" s="59"/>
      <c r="F10" s="21" t="s">
        <v>130</v>
      </c>
      <c r="G10" s="120"/>
      <c r="H10" s="120"/>
      <c r="I10" s="120"/>
      <c r="J10" s="120"/>
      <c r="K10" s="120"/>
      <c r="L10" s="120"/>
      <c r="M10" s="120"/>
      <c r="N10" s="120"/>
      <c r="O10" s="120"/>
      <c r="P10" s="57" t="s">
        <v>20</v>
      </c>
      <c r="Q10" s="58"/>
      <c r="R10" s="59"/>
      <c r="S10" s="121">
        <v>45876.0</v>
      </c>
      <c r="T10" s="121">
        <f>S10+1</f>
        <v>45877</v>
      </c>
      <c r="U10" s="121">
        <f>T10</f>
        <v>45877</v>
      </c>
      <c r="V10" s="108"/>
      <c r="W10" s="108"/>
      <c r="X10" s="108"/>
      <c r="Y10" s="57" t="s">
        <v>20</v>
      </c>
      <c r="Z10" s="58"/>
      <c r="AA10" s="59"/>
      <c r="AB10" s="108"/>
      <c r="AC10" s="121">
        <f>U10+4</f>
        <v>45881</v>
      </c>
      <c r="AD10" s="121">
        <f>AC10+3</f>
        <v>45884</v>
      </c>
      <c r="AE10" s="121">
        <f t="shared" si="19"/>
        <v>45885</v>
      </c>
      <c r="AF10" s="57" t="s">
        <v>20</v>
      </c>
      <c r="AG10" s="58"/>
      <c r="AH10" s="59"/>
      <c r="AI10" s="57" t="s">
        <v>20</v>
      </c>
      <c r="AJ10" s="58"/>
      <c r="AK10" s="59"/>
      <c r="AL10" s="106">
        <f>AE10+3</f>
        <v>45888</v>
      </c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</row>
    <row r="11" ht="24.75" hidden="1" customHeight="1">
      <c r="A11" s="69" t="s">
        <v>131</v>
      </c>
      <c r="B11" s="103" t="s">
        <v>132</v>
      </c>
      <c r="C11" s="116">
        <f t="shared" ref="C11:C14" si="22">AL8</f>
        <v>45871</v>
      </c>
      <c r="D11" s="106">
        <f t="shared" ref="D11:E11" si="20">C11+1</f>
        <v>45872</v>
      </c>
      <c r="E11" s="106">
        <f t="shared" si="20"/>
        <v>45873</v>
      </c>
      <c r="F11" s="122" t="s">
        <v>133</v>
      </c>
      <c r="G11" s="123"/>
      <c r="H11" s="58"/>
      <c r="I11" s="59"/>
      <c r="J11" s="123"/>
      <c r="K11" s="58"/>
      <c r="L11" s="59"/>
      <c r="M11" s="123" t="s">
        <v>20</v>
      </c>
      <c r="N11" s="58"/>
      <c r="O11" s="59"/>
      <c r="P11" s="122" t="s">
        <v>134</v>
      </c>
      <c r="Q11" s="124" t="s">
        <v>135</v>
      </c>
      <c r="R11" s="124" t="s">
        <v>136</v>
      </c>
      <c r="S11" s="122" t="s">
        <v>137</v>
      </c>
      <c r="T11" s="124" t="s">
        <v>138</v>
      </c>
      <c r="U11" s="124" t="s">
        <v>139</v>
      </c>
      <c r="V11" s="125"/>
      <c r="W11" s="125"/>
      <c r="X11" s="125"/>
      <c r="Y11" s="122" t="s">
        <v>140</v>
      </c>
      <c r="Z11" s="124" t="s">
        <v>141</v>
      </c>
      <c r="AA11" s="124" t="s">
        <v>142</v>
      </c>
      <c r="AB11" s="125"/>
      <c r="AC11" s="122" t="s">
        <v>143</v>
      </c>
      <c r="AD11" s="124" t="s">
        <v>144</v>
      </c>
      <c r="AE11" s="124" t="s">
        <v>145</v>
      </c>
      <c r="AF11" s="118">
        <v>45890.0</v>
      </c>
      <c r="AG11" s="115">
        <f t="shared" ref="AG11:AH11" si="21">AF11+1</f>
        <v>45891</v>
      </c>
      <c r="AH11" s="115">
        <f t="shared" si="21"/>
        <v>45892</v>
      </c>
      <c r="AI11" s="123" t="s">
        <v>20</v>
      </c>
      <c r="AJ11" s="58"/>
      <c r="AK11" s="59"/>
      <c r="AL11" s="117">
        <f>AH11+3</f>
        <v>45895</v>
      </c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</row>
    <row r="12" ht="24.75" customHeight="1">
      <c r="A12" s="71" t="s">
        <v>71</v>
      </c>
      <c r="B12" s="21" t="s">
        <v>146</v>
      </c>
      <c r="C12" s="116">
        <f t="shared" si="22"/>
        <v>45876</v>
      </c>
      <c r="D12" s="112">
        <f t="shared" ref="D12:D14" si="23">C12</f>
        <v>45876</v>
      </c>
      <c r="E12" s="112">
        <f t="shared" ref="E12:E15" si="24">D12+2</f>
        <v>45878</v>
      </c>
      <c r="F12" s="21" t="s">
        <v>147</v>
      </c>
      <c r="G12" s="57"/>
      <c r="H12" s="58"/>
      <c r="I12" s="59"/>
      <c r="J12" s="57"/>
      <c r="K12" s="58"/>
      <c r="L12" s="59"/>
      <c r="M12" s="57" t="s">
        <v>20</v>
      </c>
      <c r="N12" s="58"/>
      <c r="O12" s="59"/>
      <c r="P12" s="112">
        <f>E12+7</f>
        <v>45885</v>
      </c>
      <c r="Q12" s="112">
        <f>P12+5</f>
        <v>45890</v>
      </c>
      <c r="R12" s="112">
        <f>Q12</f>
        <v>45890</v>
      </c>
      <c r="S12" s="112">
        <f>R12+1</f>
        <v>45891</v>
      </c>
      <c r="T12" s="112">
        <f>S12</f>
        <v>45891</v>
      </c>
      <c r="U12" s="112">
        <f>T12+1</f>
        <v>45892</v>
      </c>
      <c r="V12" s="114"/>
      <c r="W12" s="114"/>
      <c r="X12" s="114"/>
      <c r="Y12" s="112">
        <f>U12+1</f>
        <v>45893</v>
      </c>
      <c r="Z12" s="112">
        <f>Y12+1</f>
        <v>45894</v>
      </c>
      <c r="AA12" s="112">
        <f>Z12</f>
        <v>45894</v>
      </c>
      <c r="AB12" s="114"/>
      <c r="AC12" s="57" t="s">
        <v>20</v>
      </c>
      <c r="AD12" s="58"/>
      <c r="AE12" s="59"/>
      <c r="AF12" s="112">
        <f>AA12+2</f>
        <v>45896</v>
      </c>
      <c r="AG12" s="112">
        <f>AF12+2</f>
        <v>45898</v>
      </c>
      <c r="AH12" s="112">
        <f>AG12</f>
        <v>45898</v>
      </c>
      <c r="AI12" s="57" t="s">
        <v>20</v>
      </c>
      <c r="AJ12" s="58"/>
      <c r="AK12" s="59"/>
      <c r="AL12" s="115">
        <f>AH12+4</f>
        <v>45902</v>
      </c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</row>
    <row r="13" ht="24.75" hidden="1" customHeight="1">
      <c r="A13" s="119" t="s">
        <v>129</v>
      </c>
      <c r="B13" s="21" t="s">
        <v>148</v>
      </c>
      <c r="C13" s="116">
        <f t="shared" si="22"/>
        <v>45888</v>
      </c>
      <c r="D13" s="106">
        <f t="shared" si="23"/>
        <v>45888</v>
      </c>
      <c r="E13" s="106">
        <f t="shared" si="24"/>
        <v>45890</v>
      </c>
      <c r="F13" s="21" t="s">
        <v>149</v>
      </c>
      <c r="G13" s="61"/>
      <c r="H13" s="61"/>
      <c r="I13" s="61"/>
      <c r="J13" s="61"/>
      <c r="K13" s="61"/>
      <c r="L13" s="61"/>
      <c r="M13" s="61"/>
      <c r="N13" s="61"/>
      <c r="O13" s="61"/>
      <c r="P13" s="57" t="s">
        <v>20</v>
      </c>
      <c r="Q13" s="58"/>
      <c r="R13" s="59"/>
      <c r="S13" s="57" t="s">
        <v>20</v>
      </c>
      <c r="T13" s="58"/>
      <c r="U13" s="59"/>
      <c r="V13" s="108"/>
      <c r="W13" s="108"/>
      <c r="X13" s="108"/>
      <c r="Y13" s="57" t="s">
        <v>20</v>
      </c>
      <c r="Z13" s="58"/>
      <c r="AA13" s="59"/>
      <c r="AB13" s="108"/>
      <c r="AC13" s="106">
        <f>E13+3</f>
        <v>45893</v>
      </c>
      <c r="AD13" s="106">
        <f>AC13+4</f>
        <v>45897</v>
      </c>
      <c r="AE13" s="106">
        <f>AD13+1</f>
        <v>45898</v>
      </c>
      <c r="AF13" s="57" t="s">
        <v>20</v>
      </c>
      <c r="AG13" s="58"/>
      <c r="AH13" s="59"/>
      <c r="AI13" s="57" t="s">
        <v>20</v>
      </c>
      <c r="AJ13" s="58"/>
      <c r="AK13" s="59"/>
      <c r="AL13" s="106">
        <f>AE13+3</f>
        <v>45901</v>
      </c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</row>
    <row r="14" ht="24.75" customHeight="1">
      <c r="A14" s="69" t="s">
        <v>150</v>
      </c>
      <c r="B14" s="103" t="s">
        <v>151</v>
      </c>
      <c r="C14" s="116">
        <f t="shared" si="22"/>
        <v>45895</v>
      </c>
      <c r="D14" s="106">
        <f t="shared" si="23"/>
        <v>45895</v>
      </c>
      <c r="E14" s="106">
        <f t="shared" si="24"/>
        <v>45897</v>
      </c>
      <c r="F14" s="103" t="s">
        <v>70</v>
      </c>
      <c r="G14" s="57"/>
      <c r="H14" s="58"/>
      <c r="I14" s="59"/>
      <c r="J14" s="57"/>
      <c r="K14" s="58"/>
      <c r="L14" s="59"/>
      <c r="M14" s="57" t="s">
        <v>20</v>
      </c>
      <c r="N14" s="58"/>
      <c r="O14" s="59"/>
      <c r="P14" s="106">
        <f>E14+7</f>
        <v>45904</v>
      </c>
      <c r="Q14" s="106">
        <f t="shared" ref="Q14:R14" si="25">P14</f>
        <v>45904</v>
      </c>
      <c r="R14" s="106">
        <f t="shared" si="25"/>
        <v>45904</v>
      </c>
      <c r="S14" s="106">
        <f t="shared" ref="S14:T14" si="26">R14+1</f>
        <v>45905</v>
      </c>
      <c r="T14" s="106">
        <f t="shared" si="26"/>
        <v>45906</v>
      </c>
      <c r="U14" s="105">
        <f>T14</f>
        <v>45906</v>
      </c>
      <c r="V14" s="108"/>
      <c r="W14" s="108"/>
      <c r="X14" s="108"/>
      <c r="Y14" s="106">
        <f>U14+1</f>
        <v>45907</v>
      </c>
      <c r="Z14" s="106">
        <f>Y14+1</f>
        <v>45908</v>
      </c>
      <c r="AA14" s="106">
        <f>Z14</f>
        <v>45908</v>
      </c>
      <c r="AB14" s="108"/>
      <c r="AC14" s="117">
        <f>AA14+3</f>
        <v>45911</v>
      </c>
      <c r="AD14" s="117">
        <f t="shared" ref="AD14:AD16" si="27">AC14+2</f>
        <v>45913</v>
      </c>
      <c r="AE14" s="117">
        <f>AD14</f>
        <v>45913</v>
      </c>
      <c r="AF14" s="57" t="s">
        <v>20</v>
      </c>
      <c r="AG14" s="58"/>
      <c r="AH14" s="59"/>
      <c r="AI14" s="57" t="s">
        <v>20</v>
      </c>
      <c r="AJ14" s="58"/>
      <c r="AK14" s="59"/>
      <c r="AL14" s="106">
        <f>AE14+4</f>
        <v>45917</v>
      </c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</row>
    <row r="15" ht="25.5" customHeight="1">
      <c r="A15" s="119" t="s">
        <v>129</v>
      </c>
      <c r="B15" s="21" t="s">
        <v>152</v>
      </c>
      <c r="C15" s="116">
        <f>AL13</f>
        <v>45901</v>
      </c>
      <c r="D15" s="116">
        <v>45901.48611111111</v>
      </c>
      <c r="E15" s="106">
        <f t="shared" si="24"/>
        <v>45903.48611</v>
      </c>
      <c r="F15" s="21" t="s">
        <v>153</v>
      </c>
      <c r="G15" s="61"/>
      <c r="H15" s="61"/>
      <c r="I15" s="61"/>
      <c r="J15" s="61"/>
      <c r="K15" s="61"/>
      <c r="L15" s="61"/>
      <c r="M15" s="61"/>
      <c r="N15" s="61"/>
      <c r="O15" s="61"/>
      <c r="P15" s="57" t="s">
        <v>20</v>
      </c>
      <c r="Q15" s="58"/>
      <c r="R15" s="59"/>
      <c r="S15" s="57" t="s">
        <v>20</v>
      </c>
      <c r="T15" s="58"/>
      <c r="U15" s="59"/>
      <c r="V15" s="108"/>
      <c r="W15" s="108"/>
      <c r="X15" s="108"/>
      <c r="Y15" s="57" t="s">
        <v>20</v>
      </c>
      <c r="Z15" s="58"/>
      <c r="AA15" s="59"/>
      <c r="AB15" s="108"/>
      <c r="AC15" s="106">
        <f>E15+3</f>
        <v>45906.48611</v>
      </c>
      <c r="AD15" s="106">
        <f t="shared" si="27"/>
        <v>45908.48611</v>
      </c>
      <c r="AE15" s="106">
        <f>AD15+3</f>
        <v>45911.48611</v>
      </c>
      <c r="AF15" s="126" t="s">
        <v>154</v>
      </c>
      <c r="AG15" s="58"/>
      <c r="AH15" s="58"/>
      <c r="AI15" s="58"/>
      <c r="AJ15" s="58"/>
      <c r="AK15" s="58"/>
      <c r="AL15" s="59"/>
      <c r="AM15" s="6"/>
      <c r="AN15" s="6"/>
      <c r="AO15" s="6"/>
      <c r="AP15" s="6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</row>
    <row r="16" ht="24.75" customHeight="1">
      <c r="A16" s="71" t="s">
        <v>71</v>
      </c>
      <c r="B16" s="21" t="s">
        <v>72</v>
      </c>
      <c r="C16" s="116">
        <f>AL12</f>
        <v>45902</v>
      </c>
      <c r="D16" s="112">
        <f t="shared" ref="D16:D19" si="29">C16</f>
        <v>45902</v>
      </c>
      <c r="E16" s="112">
        <f>D16+1</f>
        <v>45903</v>
      </c>
      <c r="F16" s="21" t="s">
        <v>73</v>
      </c>
      <c r="G16" s="57"/>
      <c r="H16" s="58"/>
      <c r="I16" s="59"/>
      <c r="J16" s="57"/>
      <c r="K16" s="58"/>
      <c r="L16" s="59"/>
      <c r="M16" s="57" t="s">
        <v>20</v>
      </c>
      <c r="N16" s="58"/>
      <c r="O16" s="59"/>
      <c r="P16" s="112">
        <f>E16+7</f>
        <v>45910</v>
      </c>
      <c r="Q16" s="112">
        <f t="shared" ref="Q16:S16" si="28">P16</f>
        <v>45910</v>
      </c>
      <c r="R16" s="112">
        <f t="shared" si="28"/>
        <v>45910</v>
      </c>
      <c r="S16" s="112">
        <f t="shared" si="28"/>
        <v>45910</v>
      </c>
      <c r="T16" s="112">
        <f>S16+3</f>
        <v>45913</v>
      </c>
      <c r="U16" s="112">
        <f>T16</f>
        <v>45913</v>
      </c>
      <c r="V16" s="114"/>
      <c r="W16" s="114"/>
      <c r="X16" s="114"/>
      <c r="Y16" s="112">
        <f>U16+1</f>
        <v>45914</v>
      </c>
      <c r="Z16" s="112">
        <f>Y16+2</f>
        <v>45916</v>
      </c>
      <c r="AA16" s="112">
        <f>Z16</f>
        <v>45916</v>
      </c>
      <c r="AB16" s="114"/>
      <c r="AC16" s="117">
        <f>AA16+3</f>
        <v>45919</v>
      </c>
      <c r="AD16" s="117">
        <f t="shared" si="27"/>
        <v>45921</v>
      </c>
      <c r="AE16" s="117">
        <f>AD16</f>
        <v>45921</v>
      </c>
      <c r="AF16" s="57" t="s">
        <v>20</v>
      </c>
      <c r="AG16" s="58"/>
      <c r="AH16" s="59"/>
      <c r="AI16" s="57" t="s">
        <v>20</v>
      </c>
      <c r="AJ16" s="58"/>
      <c r="AK16" s="59"/>
      <c r="AL16" s="127">
        <f t="shared" ref="AL16:AL17" si="30">AE16+4</f>
        <v>45925</v>
      </c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</row>
    <row r="17" ht="25.5" customHeight="1">
      <c r="A17" s="69" t="s">
        <v>155</v>
      </c>
      <c r="B17" s="103" t="s">
        <v>83</v>
      </c>
      <c r="C17" s="116">
        <f>AL14</f>
        <v>45917</v>
      </c>
      <c r="D17" s="106">
        <f t="shared" si="29"/>
        <v>45917</v>
      </c>
      <c r="E17" s="106">
        <f t="shared" ref="E17:E19" si="31">D17+2</f>
        <v>45919</v>
      </c>
      <c r="F17" s="103" t="s">
        <v>84</v>
      </c>
      <c r="G17" s="57"/>
      <c r="H17" s="58"/>
      <c r="I17" s="59"/>
      <c r="J17" s="57"/>
      <c r="K17" s="58"/>
      <c r="L17" s="59"/>
      <c r="M17" s="57" t="s">
        <v>20</v>
      </c>
      <c r="N17" s="58"/>
      <c r="O17" s="59"/>
      <c r="P17" s="103" t="s">
        <v>137</v>
      </c>
      <c r="Q17" s="128">
        <v>45927.0</v>
      </c>
      <c r="R17" s="108">
        <f>Q17+1</f>
        <v>45928</v>
      </c>
      <c r="S17" s="103" t="s">
        <v>140</v>
      </c>
      <c r="T17" s="108">
        <f>R17</f>
        <v>45928</v>
      </c>
      <c r="U17" s="108">
        <f>T17+1</f>
        <v>45929</v>
      </c>
      <c r="V17" s="108"/>
      <c r="W17" s="108"/>
      <c r="X17" s="108"/>
      <c r="Y17" s="108">
        <f>U17+1</f>
        <v>45930</v>
      </c>
      <c r="Z17" s="108">
        <f>Y17</f>
        <v>45930</v>
      </c>
      <c r="AA17" s="108">
        <f>Z17+1</f>
        <v>45931</v>
      </c>
      <c r="AB17" s="108"/>
      <c r="AC17" s="125">
        <f>AA17+4</f>
        <v>45935</v>
      </c>
      <c r="AD17" s="125">
        <f t="shared" ref="AD17:AD19" si="32">AC17</f>
        <v>45935</v>
      </c>
      <c r="AE17" s="125">
        <f t="shared" ref="AE17:AE19" si="33">AD17+1</f>
        <v>45936</v>
      </c>
      <c r="AF17" s="57" t="s">
        <v>20</v>
      </c>
      <c r="AG17" s="58"/>
      <c r="AH17" s="59"/>
      <c r="AI17" s="57" t="s">
        <v>20</v>
      </c>
      <c r="AJ17" s="58"/>
      <c r="AK17" s="59"/>
      <c r="AL17" s="108">
        <f t="shared" si="30"/>
        <v>45940</v>
      </c>
      <c r="AM17" s="6"/>
      <c r="AN17" s="6"/>
      <c r="AO17" s="6"/>
      <c r="AP17" s="6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</row>
    <row r="18" ht="25.5" customHeight="1">
      <c r="A18" s="71" t="s">
        <v>71</v>
      </c>
      <c r="B18" s="21" t="s">
        <v>87</v>
      </c>
      <c r="C18" s="129">
        <f t="shared" ref="C18:C19" si="34">AL16</f>
        <v>45925</v>
      </c>
      <c r="D18" s="114">
        <f t="shared" si="29"/>
        <v>45925</v>
      </c>
      <c r="E18" s="114">
        <f t="shared" si="31"/>
        <v>45927</v>
      </c>
      <c r="F18" s="21" t="s">
        <v>20</v>
      </c>
      <c r="G18" s="57"/>
      <c r="H18" s="58"/>
      <c r="I18" s="59"/>
      <c r="J18" s="57"/>
      <c r="K18" s="58"/>
      <c r="L18" s="59"/>
      <c r="M18" s="57" t="s">
        <v>20</v>
      </c>
      <c r="N18" s="58"/>
      <c r="O18" s="59"/>
      <c r="P18" s="57" t="s">
        <v>20</v>
      </c>
      <c r="Q18" s="58"/>
      <c r="R18" s="59"/>
      <c r="S18" s="57" t="s">
        <v>20</v>
      </c>
      <c r="T18" s="58"/>
      <c r="U18" s="59"/>
      <c r="V18" s="114"/>
      <c r="W18" s="114"/>
      <c r="X18" s="114"/>
      <c r="Y18" s="57" t="s">
        <v>20</v>
      </c>
      <c r="Z18" s="58"/>
      <c r="AA18" s="59"/>
      <c r="AB18" s="130"/>
      <c r="AC18" s="125">
        <f t="shared" ref="AC18:AC19" si="35">E18+4</f>
        <v>45931</v>
      </c>
      <c r="AD18" s="125">
        <f t="shared" si="32"/>
        <v>45931</v>
      </c>
      <c r="AE18" s="125">
        <f t="shared" si="33"/>
        <v>45932</v>
      </c>
      <c r="AF18" s="57" t="s">
        <v>20</v>
      </c>
      <c r="AG18" s="58"/>
      <c r="AH18" s="59"/>
      <c r="AI18" s="130"/>
      <c r="AJ18" s="130"/>
      <c r="AK18" s="130"/>
      <c r="AL18" s="21" t="s">
        <v>20</v>
      </c>
      <c r="AM18" s="6"/>
      <c r="AN18" s="6"/>
      <c r="AO18" s="6"/>
      <c r="AP18" s="6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</row>
    <row r="19" ht="25.5" customHeight="1">
      <c r="A19" s="69" t="s">
        <v>156</v>
      </c>
      <c r="B19" s="103" t="s">
        <v>89</v>
      </c>
      <c r="C19" s="129">
        <f t="shared" si="34"/>
        <v>45940</v>
      </c>
      <c r="D19" s="108">
        <f t="shared" si="29"/>
        <v>45940</v>
      </c>
      <c r="E19" s="108">
        <f t="shared" si="31"/>
        <v>45942</v>
      </c>
      <c r="F19" s="103" t="s">
        <v>20</v>
      </c>
      <c r="G19" s="57"/>
      <c r="H19" s="58"/>
      <c r="I19" s="59"/>
      <c r="J19" s="57"/>
      <c r="K19" s="58"/>
      <c r="L19" s="59"/>
      <c r="M19" s="57" t="s">
        <v>20</v>
      </c>
      <c r="N19" s="58"/>
      <c r="O19" s="59"/>
      <c r="P19" s="57" t="s">
        <v>20</v>
      </c>
      <c r="Q19" s="58"/>
      <c r="R19" s="59"/>
      <c r="S19" s="57" t="s">
        <v>20</v>
      </c>
      <c r="T19" s="58"/>
      <c r="U19" s="59"/>
      <c r="V19" s="108"/>
      <c r="W19" s="108"/>
      <c r="X19" s="108"/>
      <c r="Y19" s="57" t="s">
        <v>20</v>
      </c>
      <c r="Z19" s="58"/>
      <c r="AA19" s="59"/>
      <c r="AB19" s="130"/>
      <c r="AC19" s="125">
        <f t="shared" si="35"/>
        <v>45946</v>
      </c>
      <c r="AD19" s="125">
        <f t="shared" si="32"/>
        <v>45946</v>
      </c>
      <c r="AE19" s="125">
        <f t="shared" si="33"/>
        <v>45947</v>
      </c>
      <c r="AF19" s="57" t="s">
        <v>20</v>
      </c>
      <c r="AG19" s="58"/>
      <c r="AH19" s="59"/>
      <c r="AI19" s="130"/>
      <c r="AJ19" s="130"/>
      <c r="AK19" s="130"/>
      <c r="AL19" s="21" t="s">
        <v>20</v>
      </c>
      <c r="AM19" s="6"/>
      <c r="AN19" s="6"/>
      <c r="AO19" s="6"/>
      <c r="AP19" s="6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</row>
    <row r="20" ht="18.0" customHeight="1">
      <c r="A20" s="131"/>
      <c r="B20" s="59"/>
      <c r="C20" s="132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9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</row>
    <row r="21" ht="25.5" customHeight="1">
      <c r="A21" s="134" t="s">
        <v>1</v>
      </c>
      <c r="B21" s="135" t="s">
        <v>2</v>
      </c>
      <c r="C21" s="13" t="s">
        <v>110</v>
      </c>
      <c r="D21" s="10"/>
      <c r="E21" s="11"/>
      <c r="F21" s="98" t="s">
        <v>2</v>
      </c>
      <c r="G21" s="61"/>
      <c r="H21" s="61"/>
      <c r="I21" s="61"/>
      <c r="J21" s="61"/>
      <c r="K21" s="61"/>
      <c r="L21" s="61"/>
      <c r="M21" s="61"/>
      <c r="N21" s="61"/>
      <c r="O21" s="61"/>
      <c r="P21" s="13" t="s">
        <v>109</v>
      </c>
      <c r="Q21" s="10"/>
      <c r="R21" s="11"/>
      <c r="S21" s="13" t="s">
        <v>50</v>
      </c>
      <c r="T21" s="10"/>
      <c r="U21" s="11"/>
      <c r="V21" s="114"/>
      <c r="W21" s="114"/>
      <c r="X21" s="114"/>
      <c r="Y21" s="13" t="s">
        <v>7</v>
      </c>
      <c r="Z21" s="10"/>
      <c r="AA21" s="11"/>
      <c r="AB21" s="114"/>
      <c r="AC21" s="47" t="s">
        <v>4</v>
      </c>
      <c r="AD21" s="10"/>
      <c r="AE21" s="11"/>
      <c r="AF21" s="61"/>
      <c r="AG21" s="61"/>
      <c r="AH21" s="61"/>
      <c r="AI21" s="136"/>
      <c r="AJ21" s="136"/>
      <c r="AK21" s="136"/>
      <c r="AL21" s="99" t="s">
        <v>9</v>
      </c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</row>
    <row r="22" ht="25.5" customHeight="1">
      <c r="A22" s="100"/>
      <c r="B22" s="101"/>
      <c r="C22" s="17" t="s">
        <v>10</v>
      </c>
      <c r="D22" s="17" t="s">
        <v>11</v>
      </c>
      <c r="E22" s="17" t="s">
        <v>12</v>
      </c>
      <c r="F22" s="21"/>
      <c r="G22" s="61"/>
      <c r="H22" s="61"/>
      <c r="I22" s="61"/>
      <c r="J22" s="61"/>
      <c r="K22" s="61"/>
      <c r="L22" s="61"/>
      <c r="M22" s="61"/>
      <c r="N22" s="61"/>
      <c r="O22" s="61"/>
      <c r="P22" s="17" t="s">
        <v>10</v>
      </c>
      <c r="Q22" s="17" t="s">
        <v>11</v>
      </c>
      <c r="R22" s="17" t="s">
        <v>12</v>
      </c>
      <c r="S22" s="17" t="s">
        <v>10</v>
      </c>
      <c r="T22" s="17" t="s">
        <v>11</v>
      </c>
      <c r="U22" s="17" t="s">
        <v>12</v>
      </c>
      <c r="V22" s="114"/>
      <c r="W22" s="114"/>
      <c r="X22" s="114"/>
      <c r="Y22" s="17" t="s">
        <v>10</v>
      </c>
      <c r="Z22" s="17" t="s">
        <v>11</v>
      </c>
      <c r="AA22" s="17" t="s">
        <v>12</v>
      </c>
      <c r="AB22" s="114"/>
      <c r="AC22" s="17" t="s">
        <v>10</v>
      </c>
      <c r="AD22" s="17" t="s">
        <v>11</v>
      </c>
      <c r="AE22" s="17" t="s">
        <v>12</v>
      </c>
      <c r="AF22" s="61"/>
      <c r="AG22" s="61"/>
      <c r="AH22" s="61"/>
      <c r="AI22" s="136"/>
      <c r="AJ22" s="136"/>
      <c r="AK22" s="136"/>
      <c r="AL22" s="17" t="s">
        <v>113</v>
      </c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</row>
    <row r="23" ht="25.5" customHeight="1">
      <c r="A23" s="137" t="s">
        <v>157</v>
      </c>
      <c r="B23" s="138" t="s">
        <v>158</v>
      </c>
      <c r="C23" s="139">
        <v>45932.0</v>
      </c>
      <c r="D23" s="140">
        <f>C23</f>
        <v>45932</v>
      </c>
      <c r="E23" s="140">
        <f>D23+1</f>
        <v>45933</v>
      </c>
      <c r="F23" s="138" t="s">
        <v>158</v>
      </c>
      <c r="G23" s="141"/>
      <c r="H23" s="141"/>
      <c r="I23" s="141"/>
      <c r="J23" s="141"/>
      <c r="K23" s="141"/>
      <c r="L23" s="141"/>
      <c r="M23" s="141"/>
      <c r="N23" s="141"/>
      <c r="O23" s="141"/>
      <c r="P23" s="139">
        <f>E23</f>
        <v>45933</v>
      </c>
      <c r="Q23" s="140">
        <f>P23</f>
        <v>45933</v>
      </c>
      <c r="R23" s="140">
        <f t="shared" ref="R23:T23" si="36">Q23+1</f>
        <v>45934</v>
      </c>
      <c r="S23" s="139">
        <f t="shared" si="36"/>
        <v>45935</v>
      </c>
      <c r="T23" s="140">
        <f t="shared" si="36"/>
        <v>45936</v>
      </c>
      <c r="U23" s="140">
        <f>T23</f>
        <v>45936</v>
      </c>
      <c r="V23" s="140"/>
      <c r="W23" s="140"/>
      <c r="X23" s="140"/>
      <c r="Y23" s="139">
        <f>U23+2</f>
        <v>45938</v>
      </c>
      <c r="Z23" s="140">
        <f>Y23+2</f>
        <v>45940</v>
      </c>
      <c r="AA23" s="140">
        <f t="shared" ref="AA23:AA25" si="38">Z23+1</f>
        <v>45941</v>
      </c>
      <c r="AB23" s="140"/>
      <c r="AC23" s="139">
        <f t="shared" ref="AC23:AC26" si="39">AA23+2</f>
        <v>45943</v>
      </c>
      <c r="AD23" s="140">
        <f t="shared" ref="AD23:AE23" si="37">AC23+1</f>
        <v>45944</v>
      </c>
      <c r="AE23" s="140">
        <f t="shared" si="37"/>
        <v>45945</v>
      </c>
      <c r="AF23" s="141"/>
      <c r="AG23" s="141"/>
      <c r="AH23" s="141"/>
      <c r="AI23" s="142"/>
      <c r="AJ23" s="142"/>
      <c r="AK23" s="142"/>
      <c r="AL23" s="143" t="s">
        <v>159</v>
      </c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</row>
    <row r="24" ht="25.5" customHeight="1">
      <c r="A24" s="71" t="s">
        <v>71</v>
      </c>
      <c r="B24" s="21" t="s">
        <v>20</v>
      </c>
      <c r="C24" s="57" t="s">
        <v>20</v>
      </c>
      <c r="D24" s="58"/>
      <c r="E24" s="59"/>
      <c r="F24" s="144" t="s">
        <v>92</v>
      </c>
      <c r="G24" s="61"/>
      <c r="H24" s="61"/>
      <c r="I24" s="61"/>
      <c r="J24" s="61"/>
      <c r="K24" s="61"/>
      <c r="L24" s="61"/>
      <c r="M24" s="61"/>
      <c r="N24" s="61"/>
      <c r="O24" s="61"/>
      <c r="P24" s="57" t="s">
        <v>20</v>
      </c>
      <c r="Q24" s="58"/>
      <c r="R24" s="59"/>
      <c r="S24" s="57" t="s">
        <v>20</v>
      </c>
      <c r="T24" s="58"/>
      <c r="U24" s="59"/>
      <c r="V24" s="114"/>
      <c r="W24" s="114"/>
      <c r="X24" s="114"/>
      <c r="Y24" s="145">
        <f>'STF 2'!AA23+1</f>
        <v>45946</v>
      </c>
      <c r="Z24" s="114">
        <f>Y24</f>
        <v>45946</v>
      </c>
      <c r="AA24" s="114">
        <f t="shared" si="38"/>
        <v>45947</v>
      </c>
      <c r="AB24" s="114"/>
      <c r="AC24" s="129">
        <f t="shared" si="39"/>
        <v>45949</v>
      </c>
      <c r="AD24" s="114">
        <f>AC24</f>
        <v>45949</v>
      </c>
      <c r="AE24" s="114">
        <f>AD24+1</f>
        <v>45950</v>
      </c>
      <c r="AF24" s="61"/>
      <c r="AG24" s="61"/>
      <c r="AH24" s="61"/>
      <c r="AI24" s="136"/>
      <c r="AJ24" s="136"/>
      <c r="AK24" s="136"/>
      <c r="AL24" s="127">
        <f>AE24+2</f>
        <v>45952</v>
      </c>
      <c r="AM24" s="133"/>
      <c r="AN24" s="133"/>
      <c r="AO24" s="133"/>
      <c r="AP24" s="133"/>
      <c r="AQ24" s="133"/>
      <c r="AR24" s="133"/>
      <c r="AS24" s="133"/>
      <c r="AT24" s="133"/>
      <c r="AU24" s="133"/>
      <c r="AV24" s="133"/>
      <c r="AW24" s="133"/>
      <c r="AX24" s="133"/>
      <c r="AY24" s="133"/>
      <c r="AZ24" s="133"/>
      <c r="BA24" s="133"/>
    </row>
    <row r="25" ht="25.5" customHeight="1">
      <c r="A25" s="137" t="s">
        <v>160</v>
      </c>
      <c r="B25" s="138" t="s">
        <v>161</v>
      </c>
      <c r="C25" s="146">
        <v>45947.0</v>
      </c>
      <c r="D25" s="140">
        <f>C25</f>
        <v>45947</v>
      </c>
      <c r="E25" s="140">
        <f>D25+1</f>
        <v>45948</v>
      </c>
      <c r="F25" s="138" t="s">
        <v>161</v>
      </c>
      <c r="G25" s="141"/>
      <c r="H25" s="141"/>
      <c r="I25" s="141"/>
      <c r="J25" s="141"/>
      <c r="K25" s="141"/>
      <c r="L25" s="141"/>
      <c r="M25" s="141"/>
      <c r="N25" s="141"/>
      <c r="O25" s="141"/>
      <c r="P25" s="139">
        <f>E25</f>
        <v>45948</v>
      </c>
      <c r="Q25" s="140">
        <f>P25</f>
        <v>45948</v>
      </c>
      <c r="R25" s="140">
        <f t="shared" ref="R25:T25" si="40">Q25+1</f>
        <v>45949</v>
      </c>
      <c r="S25" s="139">
        <f t="shared" si="40"/>
        <v>45950</v>
      </c>
      <c r="T25" s="140">
        <f t="shared" si="40"/>
        <v>45951</v>
      </c>
      <c r="U25" s="140">
        <f>T25</f>
        <v>45951</v>
      </c>
      <c r="V25" s="140"/>
      <c r="W25" s="140"/>
      <c r="X25" s="140"/>
      <c r="Y25" s="139">
        <f>U25+2</f>
        <v>45953</v>
      </c>
      <c r="Z25" s="140">
        <f>Y25+2</f>
        <v>45955</v>
      </c>
      <c r="AA25" s="140">
        <f t="shared" si="38"/>
        <v>45956</v>
      </c>
      <c r="AB25" s="140"/>
      <c r="AC25" s="139">
        <f t="shared" si="39"/>
        <v>45958</v>
      </c>
      <c r="AD25" s="140">
        <f t="shared" ref="AD25:AE25" si="41">AC25+1</f>
        <v>45959</v>
      </c>
      <c r="AE25" s="140">
        <f t="shared" si="41"/>
        <v>45960</v>
      </c>
      <c r="AF25" s="141"/>
      <c r="AG25" s="141"/>
      <c r="AH25" s="141"/>
      <c r="AI25" s="142"/>
      <c r="AJ25" s="142"/>
      <c r="AK25" s="142"/>
      <c r="AL25" s="143" t="s">
        <v>162</v>
      </c>
      <c r="AM25" s="133"/>
      <c r="AN25" s="133"/>
      <c r="AO25" s="133"/>
      <c r="AP25" s="133"/>
      <c r="AQ25" s="133"/>
      <c r="AR25" s="133"/>
      <c r="AS25" s="133"/>
      <c r="AT25" s="133"/>
      <c r="AU25" s="133"/>
      <c r="AV25" s="133"/>
      <c r="AW25" s="133"/>
      <c r="AX25" s="133"/>
      <c r="AY25" s="133"/>
      <c r="AZ25" s="133"/>
      <c r="BA25" s="133"/>
    </row>
    <row r="26" ht="25.5" customHeight="1">
      <c r="A26" s="69" t="s">
        <v>163</v>
      </c>
      <c r="B26" s="21" t="s">
        <v>20</v>
      </c>
      <c r="C26" s="57" t="s">
        <v>20</v>
      </c>
      <c r="D26" s="58"/>
      <c r="E26" s="59"/>
      <c r="F26" s="144" t="s">
        <v>94</v>
      </c>
      <c r="G26" s="61"/>
      <c r="H26" s="61"/>
      <c r="I26" s="61"/>
      <c r="J26" s="61"/>
      <c r="K26" s="61"/>
      <c r="L26" s="61"/>
      <c r="M26" s="61"/>
      <c r="N26" s="61"/>
      <c r="O26" s="61"/>
      <c r="P26" s="57" t="s">
        <v>20</v>
      </c>
      <c r="Q26" s="58"/>
      <c r="R26" s="59"/>
      <c r="S26" s="57" t="s">
        <v>20</v>
      </c>
      <c r="T26" s="58"/>
      <c r="U26" s="59"/>
      <c r="V26" s="114"/>
      <c r="W26" s="114"/>
      <c r="X26" s="114"/>
      <c r="Y26" s="145">
        <f>'STF 2'!AA24</f>
        <v>45958</v>
      </c>
      <c r="Z26" s="114">
        <f>Y26+1</f>
        <v>45959</v>
      </c>
      <c r="AA26" s="114">
        <f>Z26</f>
        <v>45959</v>
      </c>
      <c r="AB26" s="114"/>
      <c r="AC26" s="129">
        <f t="shared" si="39"/>
        <v>45961</v>
      </c>
      <c r="AD26" s="114">
        <f>AC26</f>
        <v>45961</v>
      </c>
      <c r="AE26" s="114">
        <f>AD26+1</f>
        <v>45962</v>
      </c>
      <c r="AF26" s="61"/>
      <c r="AG26" s="61"/>
      <c r="AH26" s="61"/>
      <c r="AI26" s="136"/>
      <c r="AJ26" s="136"/>
      <c r="AK26" s="136"/>
      <c r="AL26" s="127">
        <f>AE26+2</f>
        <v>45964</v>
      </c>
      <c r="AM26" s="133"/>
      <c r="AN26" s="133"/>
      <c r="AO26" s="133"/>
      <c r="AP26" s="133"/>
      <c r="AQ26" s="133"/>
      <c r="AR26" s="133"/>
      <c r="AS26" s="133"/>
      <c r="AT26" s="133"/>
      <c r="AU26" s="133"/>
      <c r="AV26" s="133"/>
      <c r="AW26" s="133"/>
      <c r="AX26" s="133"/>
      <c r="AY26" s="133"/>
      <c r="AZ26" s="133"/>
      <c r="BA26" s="133"/>
    </row>
    <row r="27" ht="18.0" customHeight="1">
      <c r="A27" s="131"/>
      <c r="B27" s="59"/>
      <c r="C27" s="132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9"/>
      <c r="AM27" s="133"/>
      <c r="AN27" s="133"/>
      <c r="AO27" s="133"/>
      <c r="AP27" s="133"/>
      <c r="AQ27" s="133"/>
      <c r="AR27" s="133"/>
      <c r="AS27" s="133"/>
      <c r="AT27" s="133"/>
      <c r="AU27" s="133"/>
      <c r="AV27" s="133"/>
      <c r="AW27" s="133"/>
      <c r="AX27" s="133"/>
      <c r="AY27" s="133"/>
      <c r="AZ27" s="133"/>
      <c r="BA27" s="133"/>
    </row>
    <row r="28" ht="25.5" customHeight="1">
      <c r="A28" s="7" t="s">
        <v>1</v>
      </c>
      <c r="B28" s="97" t="s">
        <v>2</v>
      </c>
      <c r="C28" s="13" t="s">
        <v>108</v>
      </c>
      <c r="D28" s="10"/>
      <c r="E28" s="11"/>
      <c r="F28" s="98" t="s">
        <v>2</v>
      </c>
      <c r="G28" s="147"/>
      <c r="H28" s="147"/>
      <c r="I28" s="147"/>
      <c r="J28" s="147"/>
      <c r="K28" s="147"/>
      <c r="L28" s="147"/>
      <c r="M28" s="147"/>
      <c r="N28" s="147"/>
      <c r="O28" s="147"/>
      <c r="P28" s="13" t="s">
        <v>109</v>
      </c>
      <c r="Q28" s="10"/>
      <c r="R28" s="11"/>
      <c r="S28" s="13" t="s">
        <v>110</v>
      </c>
      <c r="T28" s="10"/>
      <c r="U28" s="11"/>
      <c r="V28" s="108"/>
      <c r="W28" s="108"/>
      <c r="X28" s="108"/>
      <c r="Y28" s="13" t="s">
        <v>50</v>
      </c>
      <c r="Z28" s="10"/>
      <c r="AA28" s="11"/>
      <c r="AB28" s="108"/>
      <c r="AC28" s="13" t="s">
        <v>7</v>
      </c>
      <c r="AD28" s="10"/>
      <c r="AE28" s="11"/>
      <c r="AF28" s="57" t="s">
        <v>20</v>
      </c>
      <c r="AG28" s="58"/>
      <c r="AH28" s="59"/>
      <c r="AI28" s="61"/>
      <c r="AJ28" s="61"/>
      <c r="AK28" s="61"/>
      <c r="AL28" s="99" t="s">
        <v>9</v>
      </c>
      <c r="AM28" s="133"/>
      <c r="AN28" s="133"/>
      <c r="AO28" s="133"/>
      <c r="AP28" s="133"/>
      <c r="AQ28" s="133"/>
      <c r="AR28" s="133"/>
      <c r="AS28" s="133"/>
      <c r="AT28" s="133"/>
      <c r="AU28" s="133"/>
      <c r="AV28" s="133"/>
      <c r="AW28" s="133"/>
      <c r="AX28" s="133"/>
      <c r="AY28" s="133"/>
      <c r="AZ28" s="133"/>
      <c r="BA28" s="133"/>
    </row>
    <row r="29" ht="25.5" customHeight="1">
      <c r="A29" s="71"/>
      <c r="B29" s="21"/>
      <c r="C29" s="17" t="s">
        <v>10</v>
      </c>
      <c r="D29" s="17" t="s">
        <v>11</v>
      </c>
      <c r="E29" s="17" t="s">
        <v>12</v>
      </c>
      <c r="F29" s="21"/>
      <c r="G29" s="147"/>
      <c r="H29" s="147"/>
      <c r="I29" s="147"/>
      <c r="J29" s="147"/>
      <c r="K29" s="147"/>
      <c r="L29" s="147"/>
      <c r="M29" s="147"/>
      <c r="N29" s="147"/>
      <c r="O29" s="147"/>
      <c r="P29" s="17" t="s">
        <v>10</v>
      </c>
      <c r="Q29" s="17" t="s">
        <v>11</v>
      </c>
      <c r="R29" s="17" t="s">
        <v>12</v>
      </c>
      <c r="S29" s="17" t="s">
        <v>10</v>
      </c>
      <c r="T29" s="17" t="s">
        <v>11</v>
      </c>
      <c r="U29" s="17" t="s">
        <v>12</v>
      </c>
      <c r="V29" s="108"/>
      <c r="W29" s="108"/>
      <c r="X29" s="108"/>
      <c r="Y29" s="17" t="s">
        <v>10</v>
      </c>
      <c r="Z29" s="17" t="s">
        <v>11</v>
      </c>
      <c r="AA29" s="17" t="s">
        <v>12</v>
      </c>
      <c r="AB29" s="108"/>
      <c r="AC29" s="17" t="s">
        <v>10</v>
      </c>
      <c r="AD29" s="17" t="s">
        <v>11</v>
      </c>
      <c r="AE29" s="17" t="s">
        <v>12</v>
      </c>
      <c r="AF29" s="57" t="s">
        <v>20</v>
      </c>
      <c r="AG29" s="58"/>
      <c r="AH29" s="59"/>
      <c r="AI29" s="61"/>
      <c r="AJ29" s="61"/>
      <c r="AK29" s="61"/>
      <c r="AL29" s="17" t="s">
        <v>113</v>
      </c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</row>
    <row r="30" ht="25.5" customHeight="1">
      <c r="A30" s="71" t="s">
        <v>71</v>
      </c>
      <c r="B30" s="21" t="s">
        <v>99</v>
      </c>
      <c r="C30" s="129">
        <f>AL24</f>
        <v>45952</v>
      </c>
      <c r="D30" s="114">
        <f t="shared" ref="D30:D32" si="42">C30</f>
        <v>45952</v>
      </c>
      <c r="E30" s="114">
        <f t="shared" ref="E30:E32" si="43">D30+2</f>
        <v>45954</v>
      </c>
      <c r="F30" s="21" t="s">
        <v>100</v>
      </c>
      <c r="G30" s="147"/>
      <c r="H30" s="147"/>
      <c r="I30" s="147"/>
      <c r="J30" s="147"/>
      <c r="K30" s="147"/>
      <c r="L30" s="147"/>
      <c r="M30" s="147"/>
      <c r="N30" s="147"/>
      <c r="O30" s="147"/>
      <c r="P30" s="148">
        <f t="shared" ref="P30:P32" si="44">E30+6</f>
        <v>45960</v>
      </c>
      <c r="Q30" s="114">
        <f t="shared" ref="Q30:Q32" si="45">P30</f>
        <v>45960</v>
      </c>
      <c r="R30" s="114">
        <f t="shared" ref="R30:R32" si="46">Q30+1</f>
        <v>45961</v>
      </c>
      <c r="S30" s="114">
        <f t="shared" ref="S30:S32" si="47">R30</f>
        <v>45961</v>
      </c>
      <c r="T30" s="108">
        <f t="shared" ref="T30:T32" si="48">S30+1</f>
        <v>45962</v>
      </c>
      <c r="U30" s="108">
        <f t="shared" ref="U30:U32" si="49">T30</f>
        <v>45962</v>
      </c>
      <c r="V30" s="108"/>
      <c r="W30" s="108"/>
      <c r="X30" s="108"/>
      <c r="Y30" s="108">
        <f t="shared" ref="Y30:Y32" si="50">U30+1</f>
        <v>45963</v>
      </c>
      <c r="Z30" s="108">
        <f t="shared" ref="Z30:Z32" si="51">Y30</f>
        <v>45963</v>
      </c>
      <c r="AA30" s="108">
        <f t="shared" ref="AA30:AA32" si="52">Z30+1</f>
        <v>45964</v>
      </c>
      <c r="AB30" s="108"/>
      <c r="AC30" s="108">
        <f t="shared" ref="AC30:AC32" si="53">AA30+3</f>
        <v>45967</v>
      </c>
      <c r="AD30" s="108">
        <f t="shared" ref="AD30:AD32" si="54">AC30+1</f>
        <v>45968</v>
      </c>
      <c r="AE30" s="108">
        <f t="shared" ref="AE30:AE32" si="55">AD30</f>
        <v>45968</v>
      </c>
      <c r="AF30" s="57" t="s">
        <v>20</v>
      </c>
      <c r="AG30" s="58"/>
      <c r="AH30" s="59"/>
      <c r="AI30" s="57"/>
      <c r="AJ30" s="58"/>
      <c r="AK30" s="59"/>
      <c r="AL30" s="108">
        <f t="shared" ref="AL30:AL32" si="56">AE30+4</f>
        <v>45972</v>
      </c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</row>
    <row r="31" ht="25.5" customHeight="1">
      <c r="A31" s="69" t="s">
        <v>164</v>
      </c>
      <c r="B31" s="103" t="s">
        <v>102</v>
      </c>
      <c r="C31" s="129">
        <f>AL26</f>
        <v>45964</v>
      </c>
      <c r="D31" s="114">
        <f t="shared" si="42"/>
        <v>45964</v>
      </c>
      <c r="E31" s="114">
        <f t="shared" si="43"/>
        <v>45966</v>
      </c>
      <c r="F31" s="21" t="s">
        <v>103</v>
      </c>
      <c r="G31" s="147"/>
      <c r="H31" s="147"/>
      <c r="I31" s="147"/>
      <c r="J31" s="147"/>
      <c r="K31" s="147"/>
      <c r="L31" s="147"/>
      <c r="M31" s="147"/>
      <c r="N31" s="147"/>
      <c r="O31" s="147"/>
      <c r="P31" s="148">
        <f t="shared" si="44"/>
        <v>45972</v>
      </c>
      <c r="Q31" s="114">
        <f t="shared" si="45"/>
        <v>45972</v>
      </c>
      <c r="R31" s="114">
        <f t="shared" si="46"/>
        <v>45973</v>
      </c>
      <c r="S31" s="114">
        <f t="shared" si="47"/>
        <v>45973</v>
      </c>
      <c r="T31" s="108">
        <f t="shared" si="48"/>
        <v>45974</v>
      </c>
      <c r="U31" s="108">
        <f t="shared" si="49"/>
        <v>45974</v>
      </c>
      <c r="V31" s="108"/>
      <c r="W31" s="108"/>
      <c r="X31" s="108"/>
      <c r="Y31" s="108">
        <f t="shared" si="50"/>
        <v>45975</v>
      </c>
      <c r="Z31" s="108">
        <f t="shared" si="51"/>
        <v>45975</v>
      </c>
      <c r="AA31" s="108">
        <f t="shared" si="52"/>
        <v>45976</v>
      </c>
      <c r="AB31" s="108"/>
      <c r="AC31" s="108">
        <f t="shared" si="53"/>
        <v>45979</v>
      </c>
      <c r="AD31" s="108">
        <f t="shared" si="54"/>
        <v>45980</v>
      </c>
      <c r="AE31" s="108">
        <f t="shared" si="55"/>
        <v>45980</v>
      </c>
      <c r="AF31" s="57" t="s">
        <v>20</v>
      </c>
      <c r="AG31" s="58"/>
      <c r="AH31" s="59"/>
      <c r="AI31" s="57"/>
      <c r="AJ31" s="58"/>
      <c r="AK31" s="59"/>
      <c r="AL31" s="108">
        <f t="shared" si="56"/>
        <v>45984</v>
      </c>
      <c r="AM31" s="133"/>
      <c r="AN31" s="133"/>
      <c r="AO31" s="133"/>
      <c r="AP31" s="133"/>
      <c r="AQ31" s="133"/>
      <c r="AR31" s="133"/>
      <c r="AS31" s="133"/>
      <c r="AT31" s="133"/>
      <c r="AU31" s="133"/>
      <c r="AV31" s="133"/>
      <c r="AW31" s="133"/>
      <c r="AX31" s="133"/>
      <c r="AY31" s="133"/>
      <c r="AZ31" s="133"/>
      <c r="BA31" s="133"/>
    </row>
    <row r="32" ht="25.5" customHeight="1">
      <c r="A32" s="71" t="s">
        <v>71</v>
      </c>
      <c r="B32" s="21" t="s">
        <v>165</v>
      </c>
      <c r="C32" s="129">
        <f>AL30</f>
        <v>45972</v>
      </c>
      <c r="D32" s="114">
        <f t="shared" si="42"/>
        <v>45972</v>
      </c>
      <c r="E32" s="114">
        <f t="shared" si="43"/>
        <v>45974</v>
      </c>
      <c r="F32" s="21" t="s">
        <v>166</v>
      </c>
      <c r="G32" s="147"/>
      <c r="H32" s="147"/>
      <c r="I32" s="147"/>
      <c r="J32" s="147"/>
      <c r="K32" s="147"/>
      <c r="L32" s="147"/>
      <c r="M32" s="147"/>
      <c r="N32" s="147"/>
      <c r="O32" s="147"/>
      <c r="P32" s="148">
        <f t="shared" si="44"/>
        <v>45980</v>
      </c>
      <c r="Q32" s="114">
        <f t="shared" si="45"/>
        <v>45980</v>
      </c>
      <c r="R32" s="114">
        <f t="shared" si="46"/>
        <v>45981</v>
      </c>
      <c r="S32" s="114">
        <f t="shared" si="47"/>
        <v>45981</v>
      </c>
      <c r="T32" s="108">
        <f t="shared" si="48"/>
        <v>45982</v>
      </c>
      <c r="U32" s="108">
        <f t="shared" si="49"/>
        <v>45982</v>
      </c>
      <c r="V32" s="108"/>
      <c r="W32" s="108"/>
      <c r="X32" s="108"/>
      <c r="Y32" s="108">
        <f t="shared" si="50"/>
        <v>45983</v>
      </c>
      <c r="Z32" s="108">
        <f t="shared" si="51"/>
        <v>45983</v>
      </c>
      <c r="AA32" s="108">
        <f t="shared" si="52"/>
        <v>45984</v>
      </c>
      <c r="AB32" s="108"/>
      <c r="AC32" s="108">
        <f t="shared" si="53"/>
        <v>45987</v>
      </c>
      <c r="AD32" s="108">
        <f t="shared" si="54"/>
        <v>45988</v>
      </c>
      <c r="AE32" s="108">
        <f t="shared" si="55"/>
        <v>45988</v>
      </c>
      <c r="AF32" s="57" t="s">
        <v>20</v>
      </c>
      <c r="AG32" s="58"/>
      <c r="AH32" s="59"/>
      <c r="AI32" s="57"/>
      <c r="AJ32" s="58"/>
      <c r="AK32" s="59"/>
      <c r="AL32" s="108">
        <f t="shared" si="56"/>
        <v>45992</v>
      </c>
      <c r="AM32" s="133"/>
      <c r="AN32" s="133"/>
      <c r="AO32" s="133"/>
      <c r="AP32" s="133"/>
      <c r="AQ32" s="133"/>
      <c r="AR32" s="133"/>
      <c r="AS32" s="133"/>
      <c r="AT32" s="133"/>
      <c r="AU32" s="133"/>
      <c r="AV32" s="133"/>
      <c r="AW32" s="133"/>
      <c r="AX32" s="133"/>
      <c r="AY32" s="133"/>
      <c r="AZ32" s="133"/>
      <c r="BA32" s="133"/>
    </row>
    <row r="33" ht="25.5" customHeight="1">
      <c r="A33" s="149"/>
      <c r="B33" s="150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3"/>
      <c r="AY33" s="133"/>
      <c r="AZ33" s="133"/>
      <c r="BA33" s="133"/>
    </row>
    <row r="34" ht="25.5" customHeight="1">
      <c r="A34" s="151" t="s">
        <v>106</v>
      </c>
      <c r="B34" s="85"/>
      <c r="C34" s="147"/>
      <c r="AM34" s="133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</row>
    <row r="35" ht="23.25" customHeight="1">
      <c r="A35" s="152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33"/>
      <c r="AN35" s="153"/>
      <c r="AO35" s="153"/>
      <c r="AP35" s="153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</row>
    <row r="36" ht="27.0" customHeight="1">
      <c r="A36" s="91" t="s">
        <v>42</v>
      </c>
      <c r="B36" s="154"/>
      <c r="C36" s="154"/>
      <c r="D36" s="154"/>
      <c r="E36" s="154"/>
      <c r="F36" s="154"/>
      <c r="G36" s="154"/>
      <c r="H36" s="154"/>
      <c r="I36" s="154"/>
      <c r="J36" s="155"/>
      <c r="K36" s="155"/>
      <c r="L36" s="155"/>
      <c r="M36" s="155"/>
      <c r="N36" s="155"/>
      <c r="O36" s="155"/>
      <c r="P36" s="15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</row>
    <row r="37" ht="28.5" customHeight="1">
      <c r="A37" s="39" t="s">
        <v>43</v>
      </c>
      <c r="B37" s="156">
        <v>45923.0</v>
      </c>
      <c r="C37" s="96"/>
      <c r="D37" s="94"/>
      <c r="E37" s="94"/>
      <c r="F37" s="94"/>
      <c r="G37" s="94"/>
      <c r="H37" s="94"/>
      <c r="I37" s="9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</row>
    <row r="51" ht="14.2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</row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</sheetData>
  <customSheetViews>
    <customSheetView guid="{94478FB1-52A8-4685-B4BB-A11295321B9E}" filter="1" showAutoFilter="1">
      <autoFilter ref="$A$2:$BA$3">
        <filterColumn colId="0">
          <filters blank="1"/>
        </filterColumn>
      </autoFilter>
    </customSheetView>
  </customSheetViews>
  <mergeCells count="121">
    <mergeCell ref="AC2:AE2"/>
    <mergeCell ref="AF2:AH2"/>
    <mergeCell ref="AI4:AK4"/>
    <mergeCell ref="AI5:AK5"/>
    <mergeCell ref="AF6:AH6"/>
    <mergeCell ref="AI6:AK6"/>
    <mergeCell ref="AI7:AK7"/>
    <mergeCell ref="AF7:AH7"/>
    <mergeCell ref="AF8:AH8"/>
    <mergeCell ref="AI8:AK8"/>
    <mergeCell ref="AF9:AH9"/>
    <mergeCell ref="AF10:AH10"/>
    <mergeCell ref="AI10:AK10"/>
    <mergeCell ref="AC12:AE12"/>
    <mergeCell ref="AF18:AH18"/>
    <mergeCell ref="AF19:AH19"/>
    <mergeCell ref="AF14:AH14"/>
    <mergeCell ref="AI14:AK14"/>
    <mergeCell ref="AF15:AL15"/>
    <mergeCell ref="AF16:AH16"/>
    <mergeCell ref="AI16:AK16"/>
    <mergeCell ref="AF17:AH17"/>
    <mergeCell ref="AI17:AK17"/>
    <mergeCell ref="C1:AL1"/>
    <mergeCell ref="C2:E2"/>
    <mergeCell ref="G2:I2"/>
    <mergeCell ref="J2:L2"/>
    <mergeCell ref="M2:O2"/>
    <mergeCell ref="P2:R2"/>
    <mergeCell ref="S2:U2"/>
    <mergeCell ref="AI2:AK2"/>
    <mergeCell ref="V2:X2"/>
    <mergeCell ref="Y2:AA2"/>
    <mergeCell ref="G4:I4"/>
    <mergeCell ref="J4:L4"/>
    <mergeCell ref="M4:O4"/>
    <mergeCell ref="J5:L5"/>
    <mergeCell ref="M5:O5"/>
    <mergeCell ref="G5:I5"/>
    <mergeCell ref="G6:I6"/>
    <mergeCell ref="J6:L6"/>
    <mergeCell ref="M6:O6"/>
    <mergeCell ref="G7:I7"/>
    <mergeCell ref="J7:L7"/>
    <mergeCell ref="M7:O7"/>
    <mergeCell ref="P10:R10"/>
    <mergeCell ref="Y10:AA10"/>
    <mergeCell ref="G8:I8"/>
    <mergeCell ref="J8:L8"/>
    <mergeCell ref="M8:O8"/>
    <mergeCell ref="G9:I9"/>
    <mergeCell ref="J9:L9"/>
    <mergeCell ref="M9:O9"/>
    <mergeCell ref="C10:E10"/>
    <mergeCell ref="AI11:AK11"/>
    <mergeCell ref="AI12:AK12"/>
    <mergeCell ref="S13:U13"/>
    <mergeCell ref="Y13:AA13"/>
    <mergeCell ref="AF13:AH13"/>
    <mergeCell ref="AI13:AK13"/>
    <mergeCell ref="C26:E26"/>
    <mergeCell ref="C28:E28"/>
    <mergeCell ref="Y28:AA28"/>
    <mergeCell ref="AC28:AE28"/>
    <mergeCell ref="AF28:AH28"/>
    <mergeCell ref="C24:E24"/>
    <mergeCell ref="P24:R24"/>
    <mergeCell ref="S24:U24"/>
    <mergeCell ref="P26:R26"/>
    <mergeCell ref="S26:U26"/>
    <mergeCell ref="A27:B27"/>
    <mergeCell ref="C27:AL27"/>
    <mergeCell ref="G11:I11"/>
    <mergeCell ref="J11:L11"/>
    <mergeCell ref="M11:O11"/>
    <mergeCell ref="G12:I12"/>
    <mergeCell ref="J12:L12"/>
    <mergeCell ref="M12:O12"/>
    <mergeCell ref="P13:R13"/>
    <mergeCell ref="G14:I14"/>
    <mergeCell ref="J14:L14"/>
    <mergeCell ref="M14:O14"/>
    <mergeCell ref="P15:R15"/>
    <mergeCell ref="S15:U15"/>
    <mergeCell ref="Y15:AA15"/>
    <mergeCell ref="G16:I16"/>
    <mergeCell ref="M18:O18"/>
    <mergeCell ref="P18:R18"/>
    <mergeCell ref="S18:U18"/>
    <mergeCell ref="Y18:AA18"/>
    <mergeCell ref="A20:B20"/>
    <mergeCell ref="C21:E21"/>
    <mergeCell ref="P21:R21"/>
    <mergeCell ref="S21:U21"/>
    <mergeCell ref="Y21:AA21"/>
    <mergeCell ref="AC21:AE21"/>
    <mergeCell ref="G19:I19"/>
    <mergeCell ref="J19:L19"/>
    <mergeCell ref="M19:O19"/>
    <mergeCell ref="P19:R19"/>
    <mergeCell ref="S19:U19"/>
    <mergeCell ref="Y19:AA19"/>
    <mergeCell ref="C20:AL20"/>
    <mergeCell ref="J16:L16"/>
    <mergeCell ref="M16:O16"/>
    <mergeCell ref="G17:I17"/>
    <mergeCell ref="J17:L17"/>
    <mergeCell ref="M17:O17"/>
    <mergeCell ref="G18:I18"/>
    <mergeCell ref="J18:L18"/>
    <mergeCell ref="AF32:AH32"/>
    <mergeCell ref="AI32:AK32"/>
    <mergeCell ref="C34:AL34"/>
    <mergeCell ref="A35:B35"/>
    <mergeCell ref="P28:R28"/>
    <mergeCell ref="S28:U28"/>
    <mergeCell ref="AF29:AH29"/>
    <mergeCell ref="AF30:AH30"/>
    <mergeCell ref="AI30:AK30"/>
    <mergeCell ref="AF31:AH31"/>
    <mergeCell ref="AI31:AK31"/>
  </mergeCells>
  <drawing r:id="rId1"/>
</worksheet>
</file>