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30" windowWidth="20775" windowHeight="8895"/>
  </bookViews>
  <sheets>
    <sheet name="STF 1" sheetId="1" r:id="rId1"/>
    <sheet name="STF 2" sheetId="2" r:id="rId2"/>
    <sheet name="STF 3" sheetId="3" r:id="rId3"/>
  </sheets>
  <definedNames>
    <definedName name="Z_DC8B5574_1C98_4F91_9EE5_D0B735E48F25_.wvu.FilterData" localSheetId="2" hidden="1">'STF 3'!$A$2:$BA$3</definedName>
  </definedNames>
  <calcPr calcId="144525"/>
  <customWorkbookViews>
    <customWorkbookView name="Filter 1" guid="{DC8B5574-1C98-4F91-9EE5-D0B735E48F25}" maximized="1" windowWidth="0" windowHeight="0" activeSheetId="0"/>
  </customWorkbookViews>
</workbook>
</file>

<file path=xl/calcChain.xml><?xml version="1.0" encoding="utf-8"?>
<calcChain xmlns="http://schemas.openxmlformats.org/spreadsheetml/2006/main">
  <c r="AC27" i="3" l="1"/>
  <c r="AD27" i="3" s="1"/>
  <c r="AE27" i="3" s="1"/>
  <c r="AL27" i="3" s="1"/>
  <c r="C34" i="3" s="1"/>
  <c r="D34" i="3" s="1"/>
  <c r="E34" i="3" s="1"/>
  <c r="P34" i="3" s="1"/>
  <c r="Q34" i="3" s="1"/>
  <c r="R34" i="3" s="1"/>
  <c r="S34" i="3" s="1"/>
  <c r="T34" i="3" s="1"/>
  <c r="U34" i="3" s="1"/>
  <c r="Y34" i="3" s="1"/>
  <c r="Z34" i="3" s="1"/>
  <c r="AA34" i="3" s="1"/>
  <c r="AC34" i="3" s="1"/>
  <c r="AD34" i="3" s="1"/>
  <c r="AE34" i="3" s="1"/>
  <c r="AO34" i="3" s="1"/>
  <c r="AA27" i="3"/>
  <c r="E26" i="3"/>
  <c r="P26" i="3" s="1"/>
  <c r="Q26" i="3" s="1"/>
  <c r="R26" i="3" s="1"/>
  <c r="S26" i="3" s="1"/>
  <c r="T26" i="3" s="1"/>
  <c r="U26" i="3" s="1"/>
  <c r="Y26" i="3" s="1"/>
  <c r="Z26" i="3" s="1"/>
  <c r="AA26" i="3" s="1"/>
  <c r="AC26" i="3" s="1"/>
  <c r="AD26" i="3" s="1"/>
  <c r="AE26" i="3" s="1"/>
  <c r="D26" i="3"/>
  <c r="U25" i="3"/>
  <c r="Y25" i="3" s="1"/>
  <c r="Z25" i="3" s="1"/>
  <c r="AA25" i="3" s="1"/>
  <c r="AL25" i="3" s="1"/>
  <c r="E24" i="3"/>
  <c r="S24" i="3" s="1"/>
  <c r="T24" i="3" s="1"/>
  <c r="U24" i="3" s="1"/>
  <c r="Y24" i="3" s="1"/>
  <c r="Z24" i="3" s="1"/>
  <c r="AA24" i="3" s="1"/>
  <c r="AC24" i="3" s="1"/>
  <c r="AD24" i="3" s="1"/>
  <c r="AE24" i="3" s="1"/>
  <c r="D24" i="3"/>
  <c r="AD19" i="3"/>
  <c r="AE19" i="3" s="1"/>
  <c r="AL19" i="3" s="1"/>
  <c r="C19" i="3"/>
  <c r="D19" i="3" s="1"/>
  <c r="E19" i="3" s="1"/>
  <c r="AC19" i="3" s="1"/>
  <c r="AD17" i="3"/>
  <c r="AE17" i="3" s="1"/>
  <c r="AL17" i="3" s="1"/>
  <c r="R17" i="3"/>
  <c r="T17" i="3" s="1"/>
  <c r="U17" i="3" s="1"/>
  <c r="AD15" i="3"/>
  <c r="AE15" i="3" s="1"/>
  <c r="AC15" i="3"/>
  <c r="E15" i="3"/>
  <c r="E12" i="3"/>
  <c r="P12" i="3" s="1"/>
  <c r="Q12" i="3" s="1"/>
  <c r="R12" i="3" s="1"/>
  <c r="S12" i="3" s="1"/>
  <c r="T12" i="3" s="1"/>
  <c r="U12" i="3" s="1"/>
  <c r="Y12" i="3" s="1"/>
  <c r="Z12" i="3" s="1"/>
  <c r="AA12" i="3" s="1"/>
  <c r="AF12" i="3" s="1"/>
  <c r="AG12" i="3" s="1"/>
  <c r="AH12" i="3" s="1"/>
  <c r="AL12" i="3" s="1"/>
  <c r="C16" i="3" s="1"/>
  <c r="D12" i="3"/>
  <c r="C12" i="3"/>
  <c r="AG11" i="3"/>
  <c r="AH11" i="3" s="1"/>
  <c r="AL11" i="3" s="1"/>
  <c r="C14" i="3" s="1"/>
  <c r="U10" i="3"/>
  <c r="AC10" i="3" s="1"/>
  <c r="AD10" i="3" s="1"/>
  <c r="AE10" i="3" s="1"/>
  <c r="AL10" i="3" s="1"/>
  <c r="C13" i="3" s="1"/>
  <c r="D13" i="3" s="1"/>
  <c r="E13" i="3" s="1"/>
  <c r="AC13" i="3" s="1"/>
  <c r="AD13" i="3" s="1"/>
  <c r="AE13" i="3" s="1"/>
  <c r="AL13" i="3" s="1"/>
  <c r="C15" i="3" s="1"/>
  <c r="T10" i="3"/>
  <c r="R5" i="3"/>
  <c r="S5" i="3" s="1"/>
  <c r="T5" i="3" s="1"/>
  <c r="U5" i="3" s="1"/>
  <c r="Y5" i="3" s="1"/>
  <c r="Z5" i="3" s="1"/>
  <c r="AA5" i="3" s="1"/>
  <c r="AC5" i="3" s="1"/>
  <c r="AD5" i="3" s="1"/>
  <c r="AE5" i="3" s="1"/>
  <c r="AL5" i="3" s="1"/>
  <c r="C7" i="3" s="1"/>
  <c r="D7" i="3" s="1"/>
  <c r="E7" i="3" s="1"/>
  <c r="P7" i="3" s="1"/>
  <c r="Q7" i="3" s="1"/>
  <c r="R7" i="3" s="1"/>
  <c r="S7" i="3" s="1"/>
  <c r="T7" i="3" s="1"/>
  <c r="U7" i="3" s="1"/>
  <c r="Y7" i="3" s="1"/>
  <c r="Z7" i="3" s="1"/>
  <c r="AA7" i="3" s="1"/>
  <c r="AC7" i="3" s="1"/>
  <c r="AD7" i="3" s="1"/>
  <c r="AE7" i="3" s="1"/>
  <c r="AL7" i="3" s="1"/>
  <c r="C9" i="3" s="1"/>
  <c r="D9" i="3" s="1"/>
  <c r="E9" i="3" s="1"/>
  <c r="P9" i="3" s="1"/>
  <c r="Q9" i="3" s="1"/>
  <c r="R9" i="3" s="1"/>
  <c r="S9" i="3" s="1"/>
  <c r="T9" i="3" s="1"/>
  <c r="U9" i="3" s="1"/>
  <c r="Y9" i="3" s="1"/>
  <c r="Z9" i="3" s="1"/>
  <c r="AA9" i="3" s="1"/>
  <c r="AC9" i="3" s="1"/>
  <c r="AD9" i="3" s="1"/>
  <c r="AE9" i="3" s="1"/>
  <c r="AI9" i="3" s="1"/>
  <c r="AJ9" i="3" s="1"/>
  <c r="AK9" i="3" s="1"/>
  <c r="Q5" i="3"/>
  <c r="E5" i="3"/>
  <c r="D5" i="3"/>
  <c r="R4" i="3"/>
  <c r="S4" i="3" s="1"/>
  <c r="T4" i="3" s="1"/>
  <c r="U4" i="3" s="1"/>
  <c r="Y4" i="3" s="1"/>
  <c r="Z4" i="3" s="1"/>
  <c r="AA4" i="3" s="1"/>
  <c r="AC4" i="3" s="1"/>
  <c r="AD4" i="3" s="1"/>
  <c r="AE4" i="3" s="1"/>
  <c r="AL4" i="3" s="1"/>
  <c r="C6" i="3" s="1"/>
  <c r="D6" i="3" s="1"/>
  <c r="E6" i="3" s="1"/>
  <c r="P6" i="3" s="1"/>
  <c r="Q6" i="3" s="1"/>
  <c r="R6" i="3" s="1"/>
  <c r="S6" i="3" s="1"/>
  <c r="T6" i="3" s="1"/>
  <c r="U6" i="3" s="1"/>
  <c r="Y6" i="3" s="1"/>
  <c r="Z6" i="3" s="1"/>
  <c r="AA6" i="3" s="1"/>
  <c r="AC6" i="3" s="1"/>
  <c r="AD6" i="3" s="1"/>
  <c r="AE6" i="3" s="1"/>
  <c r="AL6" i="3" s="1"/>
  <c r="C8" i="3" s="1"/>
  <c r="D8" i="3" s="1"/>
  <c r="E8" i="3" s="1"/>
  <c r="S8" i="3" s="1"/>
  <c r="T8" i="3" s="1"/>
  <c r="U8" i="3" s="1"/>
  <c r="P8" i="3" s="1"/>
  <c r="Q8" i="3" s="1"/>
  <c r="R8" i="3" s="1"/>
  <c r="Y8" i="3" s="1"/>
  <c r="Z8" i="3" s="1"/>
  <c r="AA8" i="3" s="1"/>
  <c r="AC8" i="3" s="1"/>
  <c r="AD8" i="3" s="1"/>
  <c r="AE8" i="3" s="1"/>
  <c r="AL8" i="3" s="1"/>
  <c r="C11" i="3" s="1"/>
  <c r="D11" i="3" s="1"/>
  <c r="E11" i="3" s="1"/>
  <c r="Q4" i="3"/>
  <c r="E4" i="3"/>
  <c r="D4" i="3"/>
  <c r="C30" i="2"/>
  <c r="D30" i="2" s="1"/>
  <c r="E30" i="2" s="1"/>
  <c r="Y30" i="2" s="1"/>
  <c r="Z30" i="2" s="1"/>
  <c r="AA30" i="2" s="1"/>
  <c r="S27" i="2"/>
  <c r="T27" i="2" s="1"/>
  <c r="U27" i="2" s="1"/>
  <c r="AH27" i="2" s="1"/>
  <c r="AI27" i="2" s="1"/>
  <c r="AJ27" i="2" s="1"/>
  <c r="AK27" i="2" s="1"/>
  <c r="C31" i="2" s="1"/>
  <c r="D31" i="2" s="1"/>
  <c r="E31" i="2" s="1"/>
  <c r="S31" i="2" s="1"/>
  <c r="T31" i="2" s="1"/>
  <c r="U31" i="2" s="1"/>
  <c r="AH31" i="2" s="1"/>
  <c r="AI31" i="2" s="1"/>
  <c r="AJ31" i="2" s="1"/>
  <c r="AK31" i="2" s="1"/>
  <c r="D27" i="2"/>
  <c r="E27" i="2" s="1"/>
  <c r="C27" i="2"/>
  <c r="AK25" i="2"/>
  <c r="AA25" i="2"/>
  <c r="Z25" i="2"/>
  <c r="AA24" i="2"/>
  <c r="Z24" i="2"/>
  <c r="U23" i="2"/>
  <c r="AH23" i="2" s="1"/>
  <c r="AI23" i="2" s="1"/>
  <c r="AJ23" i="2" s="1"/>
  <c r="AK23" i="2" s="1"/>
  <c r="C26" i="2" s="1"/>
  <c r="D26" i="2" s="1"/>
  <c r="E26" i="2" s="1"/>
  <c r="S26" i="2" s="1"/>
  <c r="T26" i="2" s="1"/>
  <c r="U26" i="2" s="1"/>
  <c r="AH26" i="2" s="1"/>
  <c r="AI26" i="2" s="1"/>
  <c r="AJ26" i="2" s="1"/>
  <c r="AK26" i="2" s="1"/>
  <c r="C29" i="2" s="1"/>
  <c r="D29" i="2" s="1"/>
  <c r="E29" i="2" s="1"/>
  <c r="S29" i="2" s="1"/>
  <c r="T29" i="2" s="1"/>
  <c r="U29" i="2" s="1"/>
  <c r="AH29" i="2" s="1"/>
  <c r="AI29" i="2" s="1"/>
  <c r="AJ29" i="2" s="1"/>
  <c r="AK29" i="2" s="1"/>
  <c r="C32" i="2" s="1"/>
  <c r="D32" i="2" s="1"/>
  <c r="E32" i="2" s="1"/>
  <c r="S32" i="2" s="1"/>
  <c r="T32" i="2" s="1"/>
  <c r="U32" i="2" s="1"/>
  <c r="AH32" i="2" s="1"/>
  <c r="AI32" i="2" s="1"/>
  <c r="AJ32" i="2" s="1"/>
  <c r="AK32" i="2" s="1"/>
  <c r="T23" i="2"/>
  <c r="AK19" i="2"/>
  <c r="C18" i="2"/>
  <c r="D18" i="2" s="1"/>
  <c r="E18" i="2" s="1"/>
  <c r="AK17" i="2"/>
  <c r="Z15" i="2"/>
  <c r="AA15" i="2" s="1"/>
  <c r="Y15" i="2"/>
  <c r="AK14" i="2"/>
  <c r="AJ14" i="2"/>
  <c r="Z14" i="2"/>
  <c r="AA14" i="2" s="1"/>
  <c r="AH14" i="2" s="1"/>
  <c r="T14" i="2"/>
  <c r="U14" i="2" s="1"/>
  <c r="I14" i="2"/>
  <c r="B11" i="2"/>
  <c r="T7" i="2"/>
  <c r="U7" i="2" s="1"/>
  <c r="Y7" i="2" s="1"/>
  <c r="Z7" i="2" s="1"/>
  <c r="AA7" i="2" s="1"/>
  <c r="AK7" i="2" s="1"/>
  <c r="C8" i="2" s="1"/>
  <c r="D8" i="2" s="1"/>
  <c r="E8" i="2" s="1"/>
  <c r="G8" i="2" s="1"/>
  <c r="H8" i="2" s="1"/>
  <c r="I8" i="2" s="1"/>
  <c r="S8" i="2" s="1"/>
  <c r="T8" i="2" s="1"/>
  <c r="U8" i="2" s="1"/>
  <c r="AK8" i="2" s="1"/>
  <c r="C9" i="2" s="1"/>
  <c r="D9" i="2" s="1"/>
  <c r="E9" i="2" s="1"/>
  <c r="S9" i="2" s="1"/>
  <c r="T9" i="2" s="1"/>
  <c r="U9" i="2" s="1"/>
  <c r="AH9" i="2" s="1"/>
  <c r="AI9" i="2" s="1"/>
  <c r="AJ9" i="2" s="1"/>
  <c r="AK9" i="2" s="1"/>
  <c r="C10" i="2" s="1"/>
  <c r="D10" i="2" s="1"/>
  <c r="E10" i="2" s="1"/>
  <c r="G10" i="2" s="1"/>
  <c r="H10" i="2" s="1"/>
  <c r="I10" i="2" s="1"/>
  <c r="S10" i="2" s="1"/>
  <c r="T10" i="2" s="1"/>
  <c r="U10" i="2" s="1"/>
  <c r="Z10" i="2" s="1"/>
  <c r="AA10" i="2" s="1"/>
  <c r="AK10" i="2" s="1"/>
  <c r="C13" i="2" s="1"/>
  <c r="D13" i="2" s="1"/>
  <c r="E13" i="2" s="1"/>
  <c r="S13" i="2" s="1"/>
  <c r="T13" i="2" s="1"/>
  <c r="U13" i="2" s="1"/>
  <c r="AH13" i="2" s="1"/>
  <c r="AI13" i="2" s="1"/>
  <c r="AJ13" i="2" s="1"/>
  <c r="AK13" i="2" s="1"/>
  <c r="C16" i="2" s="1"/>
  <c r="D16" i="2" s="1"/>
  <c r="E16" i="2" s="1"/>
  <c r="S16" i="2" s="1"/>
  <c r="T16" i="2" s="1"/>
  <c r="U16" i="2" s="1"/>
  <c r="S7" i="2"/>
  <c r="D4" i="2"/>
  <c r="E4" i="2" s="1"/>
  <c r="S4" i="2" s="1"/>
  <c r="T4" i="2" s="1"/>
  <c r="U4" i="2" s="1"/>
  <c r="Y4" i="2" s="1"/>
  <c r="Z4" i="2" s="1"/>
  <c r="AA4" i="2" s="1"/>
  <c r="AK4" i="2" s="1"/>
  <c r="C5" i="2" s="1"/>
  <c r="D5" i="2" s="1"/>
  <c r="E5" i="2" s="1"/>
  <c r="S5" i="2" s="1"/>
  <c r="T5" i="2" s="1"/>
  <c r="U5" i="2" s="1"/>
  <c r="Y5" i="2" s="1"/>
  <c r="Z5" i="2" s="1"/>
  <c r="AA5" i="2" s="1"/>
  <c r="AK5" i="2" s="1"/>
  <c r="C6" i="2" s="1"/>
  <c r="D6" i="2" s="1"/>
  <c r="E6" i="2" s="1"/>
  <c r="S6" i="2" s="1"/>
  <c r="T6" i="2" s="1"/>
  <c r="U6" i="2" s="1"/>
  <c r="Y6" i="2" s="1"/>
  <c r="Z6" i="2" s="1"/>
  <c r="AA6" i="2" s="1"/>
  <c r="AK6" i="2" s="1"/>
  <c r="C7" i="2" s="1"/>
  <c r="D7" i="2" s="1"/>
  <c r="Y26" i="1"/>
  <c r="W26" i="1"/>
  <c r="X26" i="1" s="1"/>
  <c r="W25" i="1"/>
  <c r="X25" i="1" s="1"/>
  <c r="Y25" i="1" s="1"/>
  <c r="X24" i="1"/>
  <c r="Y24" i="1" s="1"/>
  <c r="W24" i="1"/>
  <c r="X20" i="1"/>
  <c r="Y20" i="1" s="1"/>
  <c r="W20" i="1"/>
  <c r="X15" i="1"/>
  <c r="Y15" i="1" s="1"/>
  <c r="W15" i="1"/>
  <c r="X11" i="1"/>
  <c r="Y11" i="1" s="1"/>
  <c r="W11" i="1"/>
  <c r="W10" i="1"/>
  <c r="X10" i="1" s="1"/>
  <c r="Y10" i="1" s="1"/>
  <c r="W9" i="1"/>
  <c r="X9" i="1" s="1"/>
  <c r="Y9" i="1" s="1"/>
  <c r="Y8" i="1"/>
  <c r="X8" i="1"/>
  <c r="W8" i="1"/>
  <c r="X7" i="1"/>
  <c r="Y7" i="1" s="1"/>
  <c r="W7" i="1"/>
  <c r="M7" i="1"/>
  <c r="N7" i="1" s="1"/>
  <c r="O7" i="1" s="1"/>
  <c r="S7" i="1" s="1"/>
  <c r="T7" i="1" s="1"/>
  <c r="U7" i="1" s="1"/>
  <c r="AB7" i="1" s="1"/>
  <c r="AC7" i="1" s="1"/>
  <c r="AD7" i="1" s="1"/>
  <c r="AE7" i="1" s="1"/>
  <c r="C8" i="1" s="1"/>
  <c r="D8" i="1" s="1"/>
  <c r="E8" i="1" s="1"/>
  <c r="G8" i="1" s="1"/>
  <c r="H8" i="1" s="1"/>
  <c r="I8" i="1" s="1"/>
  <c r="M8" i="1" s="1"/>
  <c r="N8" i="1" s="1"/>
  <c r="O8" i="1" s="1"/>
  <c r="S8" i="1" s="1"/>
  <c r="T8" i="1" s="1"/>
  <c r="U8" i="1" s="1"/>
  <c r="AE8" i="1" s="1"/>
  <c r="C9" i="1" s="1"/>
  <c r="D9" i="1" s="1"/>
  <c r="E9" i="1" s="1"/>
  <c r="S9" i="1" s="1"/>
  <c r="T9" i="1" s="1"/>
  <c r="U9" i="1" s="1"/>
  <c r="AE9" i="1" s="1"/>
  <c r="C10" i="1" s="1"/>
  <c r="D10" i="1" s="1"/>
  <c r="E10" i="1" s="1"/>
  <c r="M10" i="1" s="1"/>
  <c r="N10" i="1" s="1"/>
  <c r="O10" i="1" s="1"/>
  <c r="S10" i="1" s="1"/>
  <c r="T10" i="1" s="1"/>
  <c r="U10" i="1" s="1"/>
  <c r="AE10" i="1" s="1"/>
  <c r="C11" i="1" s="1"/>
  <c r="D11" i="1" s="1"/>
  <c r="E11" i="1" s="1"/>
  <c r="M11" i="1" s="1"/>
  <c r="N11" i="1" s="1"/>
  <c r="O11" i="1" s="1"/>
  <c r="S11" i="1" s="1"/>
  <c r="T11" i="1" s="1"/>
  <c r="U11" i="1" s="1"/>
  <c r="AB11" i="1" s="1"/>
  <c r="AC11" i="1" s="1"/>
  <c r="AD11" i="1" s="1"/>
  <c r="AE11" i="1" s="1"/>
  <c r="C15" i="1" s="1"/>
  <c r="D15" i="1" s="1"/>
  <c r="E15" i="1" s="1"/>
  <c r="M15" i="1" s="1"/>
  <c r="N15" i="1" s="1"/>
  <c r="O15" i="1" s="1"/>
  <c r="S15" i="1" s="1"/>
  <c r="T15" i="1" s="1"/>
  <c r="U15" i="1" s="1"/>
  <c r="AE15" i="1" s="1"/>
  <c r="C20" i="1" s="1"/>
  <c r="D20" i="1" s="1"/>
  <c r="E20" i="1" s="1"/>
  <c r="M20" i="1" s="1"/>
  <c r="N20" i="1" s="1"/>
  <c r="O20" i="1" s="1"/>
  <c r="AE20" i="1" s="1"/>
  <c r="C24" i="1" s="1"/>
  <c r="D24" i="1" s="1"/>
  <c r="E24" i="1" s="1"/>
  <c r="M24" i="1" s="1"/>
  <c r="N24" i="1" s="1"/>
  <c r="O24" i="1" s="1"/>
  <c r="S24" i="1" s="1"/>
  <c r="T24" i="1" s="1"/>
  <c r="U24" i="1" s="1"/>
  <c r="AE24" i="1" s="1"/>
  <c r="C25" i="1" s="1"/>
  <c r="D25" i="1" s="1"/>
  <c r="E25" i="1" s="1"/>
  <c r="M25" i="1" s="1"/>
  <c r="N25" i="1" s="1"/>
  <c r="O25" i="1" s="1"/>
  <c r="S25" i="1" s="1"/>
  <c r="T25" i="1" s="1"/>
  <c r="U25" i="1" s="1"/>
  <c r="AE25" i="1" s="1"/>
  <c r="C26" i="1" s="1"/>
  <c r="D26" i="1" s="1"/>
  <c r="E26" i="1" s="1"/>
  <c r="M26" i="1" s="1"/>
  <c r="N26" i="1" s="1"/>
  <c r="O26" i="1" s="1"/>
  <c r="S26" i="1" s="1"/>
  <c r="T26" i="1" s="1"/>
  <c r="U26" i="1" s="1"/>
  <c r="AE26" i="1" s="1"/>
  <c r="Y6" i="1"/>
  <c r="W6" i="1"/>
  <c r="X6" i="1" s="1"/>
  <c r="Y5" i="1"/>
  <c r="W5" i="1"/>
  <c r="X5" i="1" s="1"/>
  <c r="Y4" i="1"/>
  <c r="X4" i="1"/>
  <c r="W4" i="1"/>
  <c r="E4" i="1"/>
  <c r="M4" i="1" s="1"/>
  <c r="N4" i="1" s="1"/>
  <c r="O4" i="1" s="1"/>
  <c r="S4" i="1" s="1"/>
  <c r="T4" i="1" s="1"/>
  <c r="U4" i="1" s="1"/>
  <c r="AB4" i="1" s="1"/>
  <c r="AC4" i="1" s="1"/>
  <c r="AD4" i="1" s="1"/>
  <c r="AE4" i="1" s="1"/>
  <c r="C5" i="1" s="1"/>
  <c r="D5" i="1" s="1"/>
  <c r="E5" i="1" s="1"/>
  <c r="M5" i="1" s="1"/>
  <c r="N5" i="1" s="1"/>
  <c r="O5" i="1" s="1"/>
  <c r="S5" i="1" s="1"/>
  <c r="T5" i="1" s="1"/>
  <c r="U5" i="1" s="1"/>
  <c r="AB5" i="1" s="1"/>
  <c r="AC5" i="1" s="1"/>
  <c r="AD5" i="1" s="1"/>
  <c r="AE5" i="1" s="1"/>
  <c r="C6" i="1" s="1"/>
  <c r="D6" i="1" s="1"/>
  <c r="E6" i="1" s="1"/>
  <c r="M6" i="1" s="1"/>
  <c r="N6" i="1" s="1"/>
  <c r="O6" i="1" s="1"/>
  <c r="S6" i="1" s="1"/>
  <c r="T6" i="1" s="1"/>
  <c r="U6" i="1" s="1"/>
  <c r="AB6" i="1" s="1"/>
  <c r="AC6" i="1" s="1"/>
  <c r="AD6" i="1" s="1"/>
  <c r="AE6" i="1" s="1"/>
  <c r="C7" i="1" s="1"/>
  <c r="D4" i="1"/>
  <c r="D16" i="3" l="1"/>
  <c r="E16" i="3" s="1"/>
  <c r="P16" i="3" s="1"/>
  <c r="Q16" i="3" s="1"/>
  <c r="R16" i="3" s="1"/>
  <c r="S16" i="3" s="1"/>
  <c r="T16" i="3" s="1"/>
  <c r="U16" i="3" s="1"/>
  <c r="Y16" i="3" s="1"/>
  <c r="Z16" i="3" s="1"/>
  <c r="AA16" i="3" s="1"/>
  <c r="AC16" i="3" s="1"/>
  <c r="AD16" i="3" s="1"/>
  <c r="AE16" i="3" s="1"/>
  <c r="AL16" i="3" s="1"/>
  <c r="C12" i="2"/>
  <c r="D12" i="2" s="1"/>
  <c r="E12" i="2" s="1"/>
  <c r="Y12" i="2" s="1"/>
  <c r="Z12" i="2" s="1"/>
  <c r="AA12" i="2" s="1"/>
  <c r="C32" i="3"/>
  <c r="AK24" i="2"/>
  <c r="D14" i="3"/>
  <c r="E14" i="3" s="1"/>
  <c r="P14" i="3" s="1"/>
  <c r="Q14" i="3" s="1"/>
  <c r="R14" i="3" s="1"/>
  <c r="S14" i="3" s="1"/>
  <c r="T14" i="3" s="1"/>
  <c r="U14" i="3" s="1"/>
  <c r="Y14" i="3" s="1"/>
  <c r="Z14" i="3" s="1"/>
  <c r="AA14" i="3" s="1"/>
  <c r="AC14" i="3" s="1"/>
  <c r="AD14" i="3" s="1"/>
  <c r="AE14" i="3" s="1"/>
  <c r="AL14" i="3" s="1"/>
  <c r="C11" i="2"/>
  <c r="D11" i="2" s="1"/>
  <c r="E11" i="2" s="1"/>
  <c r="Y11" i="2" s="1"/>
  <c r="Z11" i="2" s="1"/>
  <c r="AA11" i="2" s="1"/>
  <c r="S18" i="2"/>
  <c r="T18" i="2" s="1"/>
  <c r="U18" i="2" s="1"/>
  <c r="AK18" i="2" s="1"/>
  <c r="C19" i="1" s="1"/>
  <c r="D19" i="1" s="1"/>
  <c r="E19" i="1" s="1"/>
  <c r="S19" i="1" s="1"/>
  <c r="T19" i="1" s="1"/>
  <c r="U19" i="1" s="1"/>
  <c r="AB19" i="1" s="1"/>
  <c r="AC19" i="1" s="1"/>
  <c r="AD19" i="1" s="1"/>
  <c r="AE19" i="1" s="1"/>
  <c r="C31" i="3" s="1"/>
  <c r="D31" i="3" s="1"/>
  <c r="E31" i="3" s="1"/>
  <c r="AL31" i="3" s="1"/>
  <c r="AM31" i="3" s="1"/>
  <c r="AN31" i="3" s="1"/>
  <c r="AO31" i="3" s="1"/>
  <c r="C33" i="3" s="1"/>
  <c r="D33" i="3" s="1"/>
  <c r="E33" i="3" s="1"/>
  <c r="G18" i="2"/>
  <c r="H18" i="2" s="1"/>
  <c r="I18" i="2" s="1"/>
  <c r="C37" i="3"/>
  <c r="D37" i="3" s="1"/>
  <c r="E37" i="3" s="1"/>
  <c r="P37" i="3" s="1"/>
  <c r="Q37" i="3" s="1"/>
  <c r="R37" i="3" s="1"/>
  <c r="S37" i="3" s="1"/>
  <c r="T37" i="3" s="1"/>
  <c r="U37" i="3" s="1"/>
  <c r="Y37" i="3" s="1"/>
  <c r="Z37" i="3" s="1"/>
  <c r="AA37" i="3" s="1"/>
  <c r="AC37" i="3" s="1"/>
  <c r="AD37" i="3" s="1"/>
  <c r="AE37" i="3" s="1"/>
  <c r="AO37" i="3" s="1"/>
  <c r="AK30" i="2"/>
  <c r="C33" i="2" s="1"/>
  <c r="D33" i="2" s="1"/>
  <c r="E33" i="2" s="1"/>
  <c r="S33" i="2" s="1"/>
  <c r="T33" i="2" s="1"/>
  <c r="U33" i="2" s="1"/>
  <c r="AH33" i="2" s="1"/>
  <c r="AI33" i="2" s="1"/>
  <c r="AJ33" i="2" s="1"/>
  <c r="AK33" i="2" s="1"/>
  <c r="AK15" i="2"/>
  <c r="C19" i="2" s="1"/>
  <c r="D19" i="2" s="1"/>
  <c r="E19" i="2" s="1"/>
  <c r="C20" i="3"/>
  <c r="D20" i="3" s="1"/>
  <c r="E20" i="3" s="1"/>
  <c r="AC20" i="3" s="1"/>
  <c r="AD20" i="3" s="1"/>
  <c r="AE20" i="3" s="1"/>
  <c r="Y19" i="2" s="1"/>
  <c r="Z19" i="2" s="1"/>
  <c r="AA19" i="2" s="1"/>
  <c r="C17" i="3" l="1"/>
  <c r="AK11" i="2"/>
  <c r="D32" i="3"/>
  <c r="E32" i="3" s="1"/>
  <c r="P32" i="3" s="1"/>
  <c r="Q32" i="3" s="1"/>
  <c r="R32" i="3" s="1"/>
  <c r="S32" i="3" s="1"/>
  <c r="T32" i="3" s="1"/>
  <c r="U32" i="3" s="1"/>
  <c r="Y32" i="3" s="1"/>
  <c r="Z32" i="3" s="1"/>
  <c r="AA32" i="3" s="1"/>
  <c r="AC32" i="3" s="1"/>
  <c r="AD32" i="3" s="1"/>
  <c r="AE32" i="3" s="1"/>
  <c r="AO32" i="3" s="1"/>
  <c r="C28" i="2"/>
  <c r="D28" i="2" s="1"/>
  <c r="E28" i="2" s="1"/>
  <c r="Y28" i="2" s="1"/>
  <c r="Z28" i="2" s="1"/>
  <c r="AA28" i="2" s="1"/>
  <c r="AL33" i="3" s="1"/>
  <c r="AM33" i="3" s="1"/>
  <c r="AN33" i="3" s="1"/>
  <c r="AO33" i="3" s="1"/>
  <c r="C36" i="3" s="1"/>
  <c r="D36" i="3" s="1"/>
  <c r="E36" i="3" s="1"/>
  <c r="AL36" i="3" s="1"/>
  <c r="AM36" i="3" s="1"/>
  <c r="AN36" i="3" s="1"/>
  <c r="AO36" i="3" s="1"/>
  <c r="C38" i="3" s="1"/>
  <c r="D38" i="3" s="1"/>
  <c r="E38" i="3" s="1"/>
  <c r="AL38" i="3" s="1"/>
  <c r="AM38" i="3" s="1"/>
  <c r="AN38" i="3" s="1"/>
  <c r="AO38" i="3" s="1"/>
  <c r="C18" i="3"/>
  <c r="AK12" i="2"/>
  <c r="D18" i="3" l="1"/>
  <c r="E18" i="3" s="1"/>
  <c r="AC18" i="3" s="1"/>
  <c r="AD18" i="3" s="1"/>
  <c r="AE18" i="3" s="1"/>
  <c r="C17" i="2"/>
  <c r="D17" i="2" s="1"/>
  <c r="E17" i="2" s="1"/>
  <c r="AK28" i="2"/>
  <c r="C35" i="3"/>
  <c r="D35" i="3" s="1"/>
  <c r="E35" i="3" s="1"/>
  <c r="P35" i="3" s="1"/>
  <c r="Q35" i="3" s="1"/>
  <c r="R35" i="3" s="1"/>
  <c r="S35" i="3" s="1"/>
  <c r="T35" i="3" s="1"/>
  <c r="U35" i="3" s="1"/>
  <c r="Y35" i="3" s="1"/>
  <c r="Z35" i="3" s="1"/>
  <c r="AA35" i="3" s="1"/>
  <c r="AC35" i="3" s="1"/>
  <c r="AD35" i="3" s="1"/>
  <c r="AE35" i="3" s="1"/>
  <c r="AO35" i="3" s="1"/>
  <c r="D17" i="3"/>
  <c r="E17" i="3" s="1"/>
  <c r="C15" i="2"/>
  <c r="D15" i="2" s="1"/>
  <c r="E15" i="2" s="1"/>
</calcChain>
</file>

<file path=xl/sharedStrings.xml><?xml version="1.0" encoding="utf-8"?>
<sst xmlns="http://schemas.openxmlformats.org/spreadsheetml/2006/main" count="740" uniqueCount="198">
  <si>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</si>
  <si>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</si>
  <si>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</si>
  <si>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</si>
  <si>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</si>
  <si>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</si>
  <si>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</si>
  <si>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</si>
  <si>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</si>
  <si>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</si>
  <si>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</si>
  <si>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</si>
  <si>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</si>
  <si>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</si>
  <si>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</si>
  <si>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</si>
  <si>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</si>
  <si>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</si>
  <si>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</si>
  <si>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</si>
  <si>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</si>
  <si>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</si>
  <si>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</si>
  <si>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</si>
  <si>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</si>
  <si>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</si>
  <si>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</si>
  <si>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</si>
  <si>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</si>
  <si>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</si>
  <si>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</si>
  <si>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</si>
  <si>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</si>
  <si>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</si>
  <si>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</si>
  <si>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</si>
  <si>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LI DA WANG</t>
  </si>
  <si>
    <t>Q151s</t>
  </si>
  <si>
    <t>SHA03n</t>
  </si>
  <si>
    <t xml:space="preserve">       Vsl will be deployed on the STF 3 service</t>
  </si>
  <si>
    <t>92Xs</t>
  </si>
  <si>
    <t>92Xn</t>
  </si>
  <si>
    <t>93Xs</t>
  </si>
  <si>
    <t>93Xn</t>
  </si>
  <si>
    <t>94Xs</t>
  </si>
  <si>
    <t>94Xn</t>
  </si>
  <si>
    <t>95Xs</t>
  </si>
  <si>
    <t>95Xn</t>
  </si>
  <si>
    <t xml:space="preserve">  REMARKS:</t>
  </si>
  <si>
    <t>ZHONG ZHOU CHANG HONG - V.92X :  VRANGEL &gt;&gt; XINGANG &gt;&gt; VRANGEL</t>
  </si>
  <si>
    <t>LI DA WANG Q151/SHA03N : VRANGEL &gt;&gt; DALIAN &gt;&gt; BUSAN &gt;&gt; VRANGEL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</si>
  <si>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</si>
  <si>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</si>
  <si>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</si>
  <si>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</si>
  <si>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</si>
  <si>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</si>
  <si>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</si>
  <si>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</si>
  <si>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</si>
  <si>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</si>
  <si>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</si>
  <si>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</si>
  <si>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</si>
  <si>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</si>
  <si>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</si>
  <si>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</si>
  <si>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</si>
  <si>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</si>
  <si>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</si>
  <si>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</si>
  <si>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</si>
  <si>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</si>
  <si>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</si>
  <si>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</si>
  <si>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</si>
  <si>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</si>
  <si>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</si>
  <si>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</si>
  <si>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</si>
  <si>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</si>
  <si>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</si>
  <si>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</si>
  <si>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</si>
  <si>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</si>
  <si>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Q147n</t>
  </si>
  <si>
    <t>NINGBO</t>
  </si>
  <si>
    <t>TAICANG</t>
  </si>
  <si>
    <t>RIZHAO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</si>
  <si>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</si>
  <si>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</si>
  <si>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</si>
  <si>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</si>
  <si>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</si>
  <si>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</si>
  <si>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</si>
  <si>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</si>
  <si>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Vsl will be deployed on the STF 1 service for one Voyage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</si>
  <si>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</si>
  <si>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S103s</t>
  </si>
  <si>
    <t>NINGBO (CNNBG)</t>
  </si>
  <si>
    <t>Q150n</t>
  </si>
  <si>
    <t>S104n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</si>
  <si>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</si>
  <si>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S103n</t>
  </si>
  <si>
    <t>Q152s</t>
  </si>
  <si>
    <t>Q152n</t>
  </si>
  <si>
    <t>Q153s</t>
  </si>
  <si>
    <t>Q153n</t>
  </si>
  <si>
    <t>S106s</t>
  </si>
  <si>
    <t>S106n</t>
  </si>
  <si>
    <t>Q154s</t>
  </si>
  <si>
    <t>Q154n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</si>
  <si>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</si>
  <si>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S105s</t>
  </si>
  <si>
    <t>S105n</t>
  </si>
  <si>
    <t>Q155s</t>
  </si>
  <si>
    <t>Q155n</t>
  </si>
  <si>
    <t>Q156s</t>
  </si>
  <si>
    <t>Q156n</t>
  </si>
  <si>
    <t>Q158s</t>
  </si>
  <si>
    <t>Q158n</t>
  </si>
  <si>
    <t>REMARKS:</t>
  </si>
  <si>
    <t>JI XING 89 Voy Q150n Rotation :  RIZHAO &gt;&gt; BUSAN &gt;&gt;VRANGEL</t>
  </si>
  <si>
    <t>LI DA WANG starts working on the service STF 1 from the voyage SHA03n / on the service STF 3 from the voyage SHA04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</si>
  <si>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</si>
  <si>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</si>
  <si>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</si>
  <si>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</si>
  <si>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</si>
  <si>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</si>
  <si>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</si>
  <si>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</si>
  <si>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S091s</t>
  </si>
  <si>
    <t>S091n</t>
  </si>
  <si>
    <t>S094s</t>
  </si>
  <si>
    <t>S094n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</si>
  <si>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</si>
  <si>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S093s</t>
  </si>
  <si>
    <t>S093n</t>
  </si>
  <si>
    <t>S096s</t>
  </si>
  <si>
    <t>S096n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</si>
  <si>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</si>
  <si>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</si>
  <si>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</si>
  <si>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</si>
  <si>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</si>
  <si>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</si>
  <si>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</si>
  <si>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</si>
  <si>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</si>
  <si>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</si>
  <si>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</si>
  <si>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</si>
  <si>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</si>
  <si>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</si>
  <si>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</si>
  <si>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</si>
  <si>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</si>
  <si>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</si>
  <si>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</si>
  <si>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</si>
  <si>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</si>
  <si>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</si>
  <si>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</si>
  <si>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</si>
  <si>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</si>
  <si>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</si>
  <si>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</si>
  <si>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S099s</t>
  </si>
  <si>
    <t>SHA03s</t>
  </si>
  <si>
    <t>OUT OF SERVICE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</si>
  <si>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</si>
  <si>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</si>
  <si>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NZ SUZHOU</t>
  </si>
  <si>
    <t>S104AN</t>
  </si>
  <si>
    <t>connect to Q150n</t>
  </si>
  <si>
    <t>CSTAR VOYAGER</t>
  </si>
  <si>
    <t>S103AN</t>
  </si>
  <si>
    <t>connect to S103n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</si>
  <si>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</si>
  <si>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SHA04s</t>
  </si>
  <si>
    <t>SHA04n</t>
  </si>
  <si>
    <t>SHA05s</t>
  </si>
  <si>
    <t>SHA05n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</si>
  <si>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</si>
  <si>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S108s</t>
  </si>
  <si>
    <t>S108n</t>
  </si>
  <si>
    <t>SHA06s</t>
  </si>
  <si>
    <t>SHA06n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</si>
  <si>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</si>
  <si>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S107s</t>
  </si>
  <si>
    <t>S107n</t>
  </si>
  <si>
    <t>SHA07s</t>
  </si>
  <si>
    <t>SHA07n</t>
  </si>
  <si>
    <t xml:space="preserve"> REMARKS:</t>
  </si>
  <si>
    <t>MAO GANG QUAN ZHOU Voy S104n :  NINGBO &gt;&gt;SHANGHAI&gt;&gt; VRANGEL</t>
  </si>
  <si>
    <t>MAO GANG GUANG ZHOU Voy S103n :  NINGBO &gt;&gt; BUSAN &gt;&gt;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</si>
</sst>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ddd\ dd\-mmm"/>
    <numFmt numFmtId="166" formatCode="dd&quot;.&quot;mm&quot;.&quot;yyyy"/>
  </numFmts>
  <fonts count="43">
    <font>
      <sz val="12"/>
      <color rgb="FF000000"/>
      <name val="Calibri"/>
      <scheme val="minor"/>
    </font>
    <font>
      <b/>
      <sz val="20"/>
      <color rgb="FFFFFFFF"/>
      <name val="Helvetica Neue"/>
    </font>
    <font>
      <sz val="12"/>
      <name val="Calibri"/>
    </font>
    <font>
      <sz val="12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Helvetica Neue"/>
    </font>
    <font>
      <b/>
      <sz val="11"/>
      <color rgb="FF211D52"/>
      <name val="Times New Roman"/>
    </font>
    <font>
      <sz val="11"/>
      <color theme="1"/>
      <name val="Helvetica Neue"/>
    </font>
    <font>
      <b/>
      <sz val="12"/>
      <color rgb="FF211D52"/>
      <name val="Times New Roman"/>
    </font>
    <font>
      <b/>
      <sz val="11"/>
      <color rgb="FF0000FF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trike/>
      <sz val="11"/>
      <color theme="1"/>
      <name val="Helvetica Neue"/>
    </font>
    <font>
      <i/>
      <strike/>
      <sz val="11"/>
      <color theme="1"/>
      <name val="Helvetica Neue"/>
    </font>
    <font>
      <b/>
      <sz val="12"/>
      <color rgb="FF1F497D"/>
      <name val="Helvetica Neue"/>
    </font>
    <font>
      <sz val="12"/>
      <color theme="1"/>
      <name val="Helvetica Neue"/>
    </font>
    <font>
      <sz val="13"/>
      <color theme="1"/>
      <name val="Helvetica Neue"/>
    </font>
    <font>
      <sz val="13"/>
      <color theme="1"/>
      <name val="Calibri"/>
      <scheme val="minor"/>
    </font>
    <font>
      <sz val="12"/>
      <color rgb="FF000000"/>
      <name val="Helvetica Neue"/>
    </font>
    <font>
      <sz val="10"/>
      <color rgb="FF000000"/>
      <name val="Helvetica Neue"/>
    </font>
    <font>
      <b/>
      <sz val="18"/>
      <color rgb="FF1F497D"/>
      <name val="Helvetica Neue"/>
    </font>
    <font>
      <b/>
      <sz val="14"/>
      <color rgb="FF1F497D"/>
      <name val="Helvetica Neue"/>
    </font>
    <font>
      <b/>
      <sz val="10"/>
      <color theme="1"/>
      <name val="Times New Roman"/>
    </font>
    <font>
      <b/>
      <sz val="10"/>
      <color rgb="FF000000"/>
      <name val="Times New Roman"/>
    </font>
    <font>
      <strike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Helvetica Neue"/>
    </font>
    <font>
      <b/>
      <sz val="10"/>
      <color theme="1"/>
      <name val="Helvetica Neue"/>
    </font>
    <font>
      <strike/>
      <sz val="10"/>
      <color theme="1"/>
      <name val="Helvetica Neue"/>
    </font>
    <font>
      <sz val="12"/>
      <color rgb="FFFF9900"/>
      <name val="Helvetica Neue"/>
    </font>
    <font>
      <b/>
      <sz val="9"/>
      <color rgb="FF211D52"/>
      <name val="Times New Roman"/>
    </font>
    <font>
      <b/>
      <sz val="10"/>
      <color rgb="FF211D52"/>
      <name val="Times New Roman"/>
    </font>
    <font>
      <b/>
      <sz val="18"/>
      <color rgb="FF211D52"/>
      <name val="Helvetica Neue"/>
    </font>
    <font>
      <b/>
      <sz val="14"/>
      <color rgb="FF211D52"/>
      <name val="Helvetica Neue"/>
    </font>
    <font>
      <b/>
      <sz val="11"/>
      <color rgb="FF211D52"/>
      <name val="Helvetica Neue"/>
    </font>
    <font>
      <b/>
      <sz val="11"/>
      <color rgb="FF000000"/>
      <name val="Times New Roman"/>
    </font>
    <font>
      <strike/>
      <sz val="11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Helvetica Neue"/>
    </font>
    <font>
      <sz val="10"/>
      <color rgb="FF211D52"/>
      <name val="Times New Roman"/>
    </font>
    <font>
      <b/>
      <sz val="12"/>
      <color theme="1"/>
      <name val="Helvetica Neue"/>
    </font>
    <font>
      <sz val="12"/>
      <color theme="1"/>
      <name val="Calibri"/>
    </font>
    <font>
      <b/>
      <sz val="10"/>
      <color rgb="FF000000"/>
      <name val="&quot;Times New Roman&quot;, serif"/>
    </font>
  </fonts>
  <fills count="9">
    <fill>
      <patternFill patternType="none"/>
    </fill>
    <fill>
      <patternFill patternType="gray125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medium">
        <color rgb="FF000000"/>
      </left>
      <right/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 style="thin">
        <color rgb="FF666666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3" fillId="4" borderId="1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8" fillId="4" borderId="0" xfId="0" applyFont="1" applyFill="1" applyAlignment="1">
      <alignment horizontal="left"/>
    </xf>
    <xf numFmtId="164" fontId="19" fillId="4" borderId="0" xfId="0" applyNumberFormat="1" applyFont="1" applyFill="1" applyAlignment="1">
      <alignment horizontal="left"/>
    </xf>
    <xf numFmtId="0" fontId="3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164" fontId="28" fillId="4" borderId="8" xfId="0" applyNumberFormat="1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21" xfId="0" applyFont="1" applyBorder="1" applyAlignment="1">
      <alignment horizontal="left"/>
    </xf>
    <xf numFmtId="0" fontId="15" fillId="0" borderId="0" xfId="0" applyFont="1" applyAlignment="1">
      <alignment horizontal="center"/>
    </xf>
    <xf numFmtId="164" fontId="19" fillId="4" borderId="0" xfId="0" applyNumberFormat="1" applyFont="1" applyFill="1" applyAlignment="1">
      <alignment horizontal="left"/>
    </xf>
    <xf numFmtId="0" fontId="29" fillId="0" borderId="0" xfId="0" applyFont="1" applyAlignment="1">
      <alignment horizontal="left"/>
    </xf>
    <xf numFmtId="0" fontId="30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38" fillId="4" borderId="0" xfId="0" applyFont="1" applyFill="1" applyAlignment="1">
      <alignment vertical="center"/>
    </xf>
    <xf numFmtId="0" fontId="39" fillId="0" borderId="8" xfId="0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40" fillId="4" borderId="0" xfId="0" applyFont="1" applyFill="1" applyAlignment="1">
      <alignment horizontal="left" vertical="center"/>
    </xf>
    <xf numFmtId="166" fontId="11" fillId="0" borderId="8" xfId="0" applyNumberFormat="1" applyFont="1" applyBorder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41" fillId="0" borderId="0" xfId="0" applyFont="1" applyAlignment="1">
      <alignment horizontal="center" vertical="center"/>
    </xf>
    <xf numFmtId="166" fontId="19" fillId="4" borderId="0" xfId="0" applyNumberFormat="1" applyFont="1" applyFill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6" fillId="0" borderId="6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10" fillId="5" borderId="9" xfId="0" applyFont="1" applyFill="1" applyBorder="1" applyAlignment="1">
      <alignment horizontal="center" vertical="center"/>
    </xf>
    <xf numFmtId="164" fontId="7" fillId="5" borderId="1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5" fillId="6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3" fillId="0" borderId="0" xfId="0" applyFont="1" applyAlignment="1">
      <alignment horizontal="center" vertical="center"/>
    </xf>
    <xf numFmtId="164" fontId="25" fillId="5" borderId="13" xfId="0" applyNumberFormat="1" applyFont="1" applyFill="1" applyBorder="1" applyAlignment="1">
      <alignment horizontal="center" vertical="center"/>
    </xf>
    <xf numFmtId="0" fontId="15" fillId="8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26" fillId="0" borderId="2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60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25" defaultRowHeight="15" customHeight="1"/>
  <cols>
    <col min="1" max="1" width="26.125" customWidth="1"/>
    <col min="2" max="2" width="9.375" customWidth="1"/>
    <col min="3" max="4" width="11.375" customWidth="1"/>
    <col min="5" max="5" width="12" customWidth="1"/>
    <col min="6" max="6" width="8.375" customWidth="1"/>
    <col min="7" max="9" width="10.5" hidden="1" customWidth="1"/>
    <col min="10" max="12" width="12.875" hidden="1" customWidth="1"/>
    <col min="13" max="15" width="10.875" customWidth="1"/>
    <col min="16" max="18" width="10.625" hidden="1" customWidth="1"/>
    <col min="19" max="20" width="10.625" customWidth="1"/>
    <col min="21" max="21" width="11.5" customWidth="1"/>
    <col min="22" max="27" width="10.375" hidden="1" customWidth="1"/>
    <col min="28" max="30" width="11.375" customWidth="1"/>
    <col min="31" max="31" width="17.25" customWidth="1"/>
    <col min="32" max="32" width="17.5" customWidth="1"/>
    <col min="33" max="33" width="19.25" customWidth="1"/>
    <col min="34" max="34" width="13.875" customWidth="1"/>
    <col min="36" max="36" width="16.125" customWidth="1"/>
  </cols>
  <sheetData>
    <row r="1" spans="1:45" ht="62.25" customHeight="1">
      <c r="A1" s="1"/>
      <c r="B1" s="2"/>
      <c r="C1" s="150" t="s">
        <v>0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>
      <c r="A2" s="4" t="s">
        <v>1</v>
      </c>
      <c r="B2" s="5" t="s">
        <v>2</v>
      </c>
      <c r="C2" s="140" t="s">
        <v>3</v>
      </c>
      <c r="D2" s="138"/>
      <c r="E2" s="139"/>
      <c r="F2" s="5" t="s">
        <v>2</v>
      </c>
      <c r="G2" s="140" t="s">
        <v>4</v>
      </c>
      <c r="H2" s="138"/>
      <c r="I2" s="139"/>
      <c r="J2" s="6"/>
      <c r="K2" s="6"/>
      <c r="L2" s="6"/>
      <c r="M2" s="140" t="s">
        <v>5</v>
      </c>
      <c r="N2" s="138"/>
      <c r="O2" s="139"/>
      <c r="P2" s="140" t="s">
        <v>4</v>
      </c>
      <c r="Q2" s="138"/>
      <c r="R2" s="139"/>
      <c r="S2" s="140" t="s">
        <v>6</v>
      </c>
      <c r="T2" s="138"/>
      <c r="U2" s="139"/>
      <c r="V2" s="137" t="s">
        <v>7</v>
      </c>
      <c r="W2" s="138"/>
      <c r="X2" s="139"/>
      <c r="Y2" s="137" t="s">
        <v>8</v>
      </c>
      <c r="Z2" s="138"/>
      <c r="AA2" s="139"/>
      <c r="AB2" s="140" t="s">
        <v>4</v>
      </c>
      <c r="AC2" s="138"/>
      <c r="AD2" s="139"/>
      <c r="AE2" s="7" t="s">
        <v>9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>
      <c r="A3" s="8"/>
      <c r="B3" s="9"/>
      <c r="C3" s="10" t="s">
        <v>10</v>
      </c>
      <c r="D3" s="10" t="s">
        <v>11</v>
      </c>
      <c r="E3" s="10" t="s">
        <v>12</v>
      </c>
      <c r="F3" s="11"/>
      <c r="G3" s="10" t="s">
        <v>10</v>
      </c>
      <c r="H3" s="10" t="s">
        <v>11</v>
      </c>
      <c r="I3" s="10" t="s">
        <v>12</v>
      </c>
      <c r="J3" s="6"/>
      <c r="K3" s="6"/>
      <c r="L3" s="6"/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2" t="s">
        <v>10</v>
      </c>
      <c r="Z3" s="12" t="s">
        <v>11</v>
      </c>
      <c r="AA3" s="12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4" hidden="1" customHeight="1">
      <c r="A4" s="13" t="s">
        <v>13</v>
      </c>
      <c r="B4" s="14" t="s">
        <v>14</v>
      </c>
      <c r="C4" s="15">
        <v>45817</v>
      </c>
      <c r="D4" s="16">
        <f>C4</f>
        <v>45817</v>
      </c>
      <c r="E4" s="16">
        <f>D4+1</f>
        <v>45818</v>
      </c>
      <c r="F4" s="14" t="s">
        <v>15</v>
      </c>
      <c r="G4" s="6"/>
      <c r="H4" s="6"/>
      <c r="I4" s="6"/>
      <c r="J4" s="6"/>
      <c r="K4" s="6"/>
      <c r="L4" s="6"/>
      <c r="M4" s="17">
        <f t="shared" ref="M4:M5" si="0">E4+4</f>
        <v>45822</v>
      </c>
      <c r="N4" s="17">
        <f>M4</f>
        <v>45822</v>
      </c>
      <c r="O4" s="18">
        <f>N4+1</f>
        <v>45823</v>
      </c>
      <c r="P4" s="17"/>
      <c r="Q4" s="17"/>
      <c r="R4" s="17"/>
      <c r="S4" s="17">
        <f t="shared" ref="S4:S7" si="1">O4+1</f>
        <v>45824</v>
      </c>
      <c r="T4" s="17">
        <f t="shared" ref="T4:T11" si="2">S4</f>
        <v>45824</v>
      </c>
      <c r="U4" s="17">
        <f>T4+1</f>
        <v>45825</v>
      </c>
      <c r="V4" s="14" t="s">
        <v>16</v>
      </c>
      <c r="W4" s="19" t="e">
        <f>#REF!</f>
        <v>#REF!</v>
      </c>
      <c r="X4" s="19" t="e">
        <f t="shared" ref="X4:X11" si="3">W4</f>
        <v>#REF!</v>
      </c>
      <c r="Y4" s="19" t="e">
        <f t="shared" ref="Y4:Y11" si="4">X4+2</f>
        <v>#REF!</v>
      </c>
      <c r="Z4" s="14" t="s">
        <v>17</v>
      </c>
      <c r="AA4" s="6"/>
      <c r="AB4" s="17">
        <f t="shared" ref="AB4:AB7" si="5">U4+3</f>
        <v>45828</v>
      </c>
      <c r="AC4" s="17">
        <f>AB4+1</f>
        <v>45829</v>
      </c>
      <c r="AD4" s="17">
        <f>AC4</f>
        <v>45829</v>
      </c>
      <c r="AE4" s="17">
        <f t="shared" ref="AE4:AE7" si="6">AD4+2</f>
        <v>45831</v>
      </c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24" hidden="1" customHeight="1">
      <c r="A5" s="13" t="s">
        <v>13</v>
      </c>
      <c r="B5" s="14" t="s">
        <v>18</v>
      </c>
      <c r="C5" s="16">
        <f t="shared" ref="C5:C11" si="7">AE4</f>
        <v>45831</v>
      </c>
      <c r="D5" s="16">
        <f t="shared" ref="D5:E5" si="8">C5+1</f>
        <v>45832</v>
      </c>
      <c r="E5" s="16">
        <f t="shared" si="8"/>
        <v>45833</v>
      </c>
      <c r="F5" s="14" t="s">
        <v>19</v>
      </c>
      <c r="G5" s="141" t="s">
        <v>20</v>
      </c>
      <c r="H5" s="138"/>
      <c r="I5" s="139"/>
      <c r="J5" s="6"/>
      <c r="K5" s="6"/>
      <c r="L5" s="6"/>
      <c r="M5" s="17">
        <f t="shared" si="0"/>
        <v>45837</v>
      </c>
      <c r="N5" s="17">
        <f t="shared" ref="N5:O5" si="9">M5+1</f>
        <v>45838</v>
      </c>
      <c r="O5" s="17">
        <f t="shared" si="9"/>
        <v>45839</v>
      </c>
      <c r="P5" s="141" t="s">
        <v>20</v>
      </c>
      <c r="Q5" s="138"/>
      <c r="R5" s="139"/>
      <c r="S5" s="17">
        <f t="shared" si="1"/>
        <v>45840</v>
      </c>
      <c r="T5" s="17">
        <f t="shared" si="2"/>
        <v>45840</v>
      </c>
      <c r="U5" s="17">
        <f>T5+1</f>
        <v>45841</v>
      </c>
      <c r="V5" s="14" t="s">
        <v>16</v>
      </c>
      <c r="W5" s="19">
        <f t="shared" ref="W5:W11" si="10">AV4</f>
        <v>0</v>
      </c>
      <c r="X5" s="19">
        <f t="shared" si="3"/>
        <v>0</v>
      </c>
      <c r="Y5" s="19">
        <f t="shared" si="4"/>
        <v>2</v>
      </c>
      <c r="Z5" s="14" t="s">
        <v>17</v>
      </c>
      <c r="AA5" s="6"/>
      <c r="AB5" s="17">
        <f t="shared" si="5"/>
        <v>45844</v>
      </c>
      <c r="AC5" s="17">
        <f t="shared" ref="AC5:AC7" si="11">AB5</f>
        <v>45844</v>
      </c>
      <c r="AD5" s="17">
        <f>AC5+1</f>
        <v>45845</v>
      </c>
      <c r="AE5" s="17">
        <f t="shared" si="6"/>
        <v>45847</v>
      </c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24" hidden="1" customHeight="1">
      <c r="A6" s="13" t="s">
        <v>13</v>
      </c>
      <c r="B6" s="14" t="s">
        <v>21</v>
      </c>
      <c r="C6" s="16">
        <f t="shared" si="7"/>
        <v>45847</v>
      </c>
      <c r="D6" s="16">
        <f>C6</f>
        <v>45847</v>
      </c>
      <c r="E6" s="16">
        <f>D6+3</f>
        <v>45850</v>
      </c>
      <c r="F6" s="14" t="s">
        <v>22</v>
      </c>
      <c r="G6" s="141" t="s">
        <v>20</v>
      </c>
      <c r="H6" s="138"/>
      <c r="I6" s="139"/>
      <c r="J6" s="6"/>
      <c r="K6" s="6"/>
      <c r="L6" s="6"/>
      <c r="M6" s="17">
        <f t="shared" ref="M6:M7" si="12">E6+4</f>
        <v>45854</v>
      </c>
      <c r="N6" s="17">
        <f t="shared" ref="N6:O6" si="13">M6</f>
        <v>45854</v>
      </c>
      <c r="O6" s="17">
        <f t="shared" si="13"/>
        <v>45854</v>
      </c>
      <c r="P6" s="141" t="s">
        <v>20</v>
      </c>
      <c r="Q6" s="138"/>
      <c r="R6" s="139"/>
      <c r="S6" s="17">
        <f t="shared" si="1"/>
        <v>45855</v>
      </c>
      <c r="T6" s="17">
        <f t="shared" si="2"/>
        <v>45855</v>
      </c>
      <c r="U6" s="17">
        <f t="shared" ref="U6:U10" si="14">T6+1</f>
        <v>45856</v>
      </c>
      <c r="V6" s="14" t="s">
        <v>16</v>
      </c>
      <c r="W6" s="19">
        <f t="shared" si="10"/>
        <v>0</v>
      </c>
      <c r="X6" s="19">
        <f t="shared" si="3"/>
        <v>0</v>
      </c>
      <c r="Y6" s="19">
        <f t="shared" si="4"/>
        <v>2</v>
      </c>
      <c r="Z6" s="14" t="s">
        <v>17</v>
      </c>
      <c r="AA6" s="6"/>
      <c r="AB6" s="17">
        <f t="shared" si="5"/>
        <v>45859</v>
      </c>
      <c r="AC6" s="17">
        <f t="shared" si="11"/>
        <v>45859</v>
      </c>
      <c r="AD6" s="17">
        <f>AC6</f>
        <v>45859</v>
      </c>
      <c r="AE6" s="17">
        <f t="shared" si="6"/>
        <v>45861</v>
      </c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24.75" hidden="1" customHeight="1">
      <c r="A7" s="13" t="s">
        <v>13</v>
      </c>
      <c r="B7" s="14" t="s">
        <v>23</v>
      </c>
      <c r="C7" s="16">
        <f t="shared" si="7"/>
        <v>45861</v>
      </c>
      <c r="D7" s="16">
        <v>45862.0625</v>
      </c>
      <c r="E7" s="15">
        <v>45864</v>
      </c>
      <c r="F7" s="14" t="s">
        <v>24</v>
      </c>
      <c r="G7" s="141" t="s">
        <v>20</v>
      </c>
      <c r="H7" s="138"/>
      <c r="I7" s="139"/>
      <c r="J7" s="6"/>
      <c r="K7" s="6"/>
      <c r="L7" s="6"/>
      <c r="M7" s="17">
        <f t="shared" si="12"/>
        <v>45868</v>
      </c>
      <c r="N7" s="17">
        <f t="shared" ref="N7:O7" si="15">M7</f>
        <v>45868</v>
      </c>
      <c r="O7" s="17">
        <f t="shared" si="15"/>
        <v>45868</v>
      </c>
      <c r="P7" s="141" t="s">
        <v>20</v>
      </c>
      <c r="Q7" s="138"/>
      <c r="R7" s="139"/>
      <c r="S7" s="17">
        <f t="shared" si="1"/>
        <v>45869</v>
      </c>
      <c r="T7" s="17">
        <f t="shared" si="2"/>
        <v>45869</v>
      </c>
      <c r="U7" s="18">
        <f t="shared" si="14"/>
        <v>45870</v>
      </c>
      <c r="V7" s="14" t="s">
        <v>16</v>
      </c>
      <c r="W7" s="19">
        <f t="shared" si="10"/>
        <v>0</v>
      </c>
      <c r="X7" s="19">
        <f t="shared" si="3"/>
        <v>0</v>
      </c>
      <c r="Y7" s="19">
        <f t="shared" si="4"/>
        <v>2</v>
      </c>
      <c r="Z7" s="14" t="s">
        <v>17</v>
      </c>
      <c r="AA7" s="6"/>
      <c r="AB7" s="17">
        <f t="shared" si="5"/>
        <v>45873</v>
      </c>
      <c r="AC7" s="17">
        <f t="shared" si="11"/>
        <v>45873</v>
      </c>
      <c r="AD7" s="17">
        <f>AC7+1</f>
        <v>45874</v>
      </c>
      <c r="AE7" s="17">
        <f t="shared" si="6"/>
        <v>45876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24.75" hidden="1" customHeight="1">
      <c r="A8" s="13" t="s">
        <v>13</v>
      </c>
      <c r="B8" s="14" t="s">
        <v>25</v>
      </c>
      <c r="C8" s="16">
        <f t="shared" si="7"/>
        <v>45876</v>
      </c>
      <c r="D8" s="16">
        <f t="shared" ref="D8:D11" si="16">C8</f>
        <v>45876</v>
      </c>
      <c r="E8" s="16">
        <f>D8+4</f>
        <v>45880</v>
      </c>
      <c r="F8" s="14" t="s">
        <v>26</v>
      </c>
      <c r="G8" s="16">
        <f>E8+2</f>
        <v>45882</v>
      </c>
      <c r="H8" s="16">
        <f t="shared" ref="H8:I8" si="17">G8</f>
        <v>45882</v>
      </c>
      <c r="I8" s="16">
        <f t="shared" si="17"/>
        <v>45882</v>
      </c>
      <c r="J8" s="6"/>
      <c r="K8" s="6"/>
      <c r="L8" s="6"/>
      <c r="M8" s="17">
        <f>I8+2</f>
        <v>45884</v>
      </c>
      <c r="N8" s="17">
        <f>M8+1</f>
        <v>45885</v>
      </c>
      <c r="O8" s="17">
        <f>N8</f>
        <v>45885</v>
      </c>
      <c r="P8" s="141" t="s">
        <v>20</v>
      </c>
      <c r="Q8" s="138"/>
      <c r="R8" s="139"/>
      <c r="S8" s="17">
        <f>O8+1</f>
        <v>45886</v>
      </c>
      <c r="T8" s="17">
        <f t="shared" si="2"/>
        <v>45886</v>
      </c>
      <c r="U8" s="17">
        <f t="shared" si="14"/>
        <v>45887</v>
      </c>
      <c r="V8" s="14" t="s">
        <v>16</v>
      </c>
      <c r="W8" s="19">
        <f t="shared" si="10"/>
        <v>0</v>
      </c>
      <c r="X8" s="19">
        <f t="shared" si="3"/>
        <v>0</v>
      </c>
      <c r="Y8" s="19">
        <f t="shared" si="4"/>
        <v>2</v>
      </c>
      <c r="Z8" s="14" t="s">
        <v>17</v>
      </c>
      <c r="AA8" s="6"/>
      <c r="AB8" s="141" t="s">
        <v>20</v>
      </c>
      <c r="AC8" s="138"/>
      <c r="AD8" s="139"/>
      <c r="AE8" s="17">
        <f t="shared" ref="AE8:AE10" si="18">U8+5</f>
        <v>45892</v>
      </c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24.75" hidden="1" customHeight="1">
      <c r="A9" s="13" t="s">
        <v>13</v>
      </c>
      <c r="B9" s="14" t="s">
        <v>27</v>
      </c>
      <c r="C9" s="16">
        <f t="shared" si="7"/>
        <v>45892</v>
      </c>
      <c r="D9" s="16">
        <f t="shared" si="16"/>
        <v>45892</v>
      </c>
      <c r="E9" s="21">
        <f>D9+2</f>
        <v>45894</v>
      </c>
      <c r="F9" s="14" t="s">
        <v>28</v>
      </c>
      <c r="G9" s="141" t="s">
        <v>20</v>
      </c>
      <c r="H9" s="138"/>
      <c r="I9" s="139"/>
      <c r="J9" s="6"/>
      <c r="K9" s="6"/>
      <c r="L9" s="6"/>
      <c r="M9" s="141" t="s">
        <v>20</v>
      </c>
      <c r="N9" s="138"/>
      <c r="O9" s="139"/>
      <c r="P9" s="141" t="s">
        <v>20</v>
      </c>
      <c r="Q9" s="138"/>
      <c r="R9" s="139"/>
      <c r="S9" s="17">
        <f>E9+5</f>
        <v>45899</v>
      </c>
      <c r="T9" s="17">
        <f t="shared" si="2"/>
        <v>45899</v>
      </c>
      <c r="U9" s="17">
        <f t="shared" si="14"/>
        <v>45900</v>
      </c>
      <c r="V9" s="14" t="s">
        <v>16</v>
      </c>
      <c r="W9" s="19">
        <f t="shared" si="10"/>
        <v>0</v>
      </c>
      <c r="X9" s="19">
        <f t="shared" si="3"/>
        <v>0</v>
      </c>
      <c r="Y9" s="19">
        <f t="shared" si="4"/>
        <v>2</v>
      </c>
      <c r="Z9" s="14" t="s">
        <v>17</v>
      </c>
      <c r="AA9" s="6"/>
      <c r="AB9" s="141" t="s">
        <v>20</v>
      </c>
      <c r="AC9" s="138"/>
      <c r="AD9" s="139"/>
      <c r="AE9" s="17">
        <f t="shared" si="18"/>
        <v>45905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24.75" hidden="1" customHeight="1">
      <c r="A10" s="13" t="s">
        <v>13</v>
      </c>
      <c r="B10" s="14" t="s">
        <v>29</v>
      </c>
      <c r="C10" s="16">
        <f t="shared" si="7"/>
        <v>45905</v>
      </c>
      <c r="D10" s="16">
        <f t="shared" si="16"/>
        <v>45905</v>
      </c>
      <c r="E10" s="16">
        <f>D10+1</f>
        <v>45906</v>
      </c>
      <c r="F10" s="14" t="s">
        <v>30</v>
      </c>
      <c r="G10" s="141" t="s">
        <v>20</v>
      </c>
      <c r="H10" s="138"/>
      <c r="I10" s="139"/>
      <c r="J10" s="6"/>
      <c r="K10" s="6"/>
      <c r="L10" s="6"/>
      <c r="M10" s="17">
        <f>E10+5</f>
        <v>45911</v>
      </c>
      <c r="N10" s="17">
        <f t="shared" ref="N10:O10" si="19">M10</f>
        <v>45911</v>
      </c>
      <c r="O10" s="17">
        <f t="shared" si="19"/>
        <v>45911</v>
      </c>
      <c r="P10" s="141" t="s">
        <v>20</v>
      </c>
      <c r="Q10" s="138"/>
      <c r="R10" s="139"/>
      <c r="S10" s="18">
        <f t="shared" ref="S10:S11" si="20">O10+1</f>
        <v>45912</v>
      </c>
      <c r="T10" s="18">
        <f t="shared" si="2"/>
        <v>45912</v>
      </c>
      <c r="U10" s="17">
        <f t="shared" si="14"/>
        <v>45913</v>
      </c>
      <c r="V10" s="14" t="s">
        <v>16</v>
      </c>
      <c r="W10" s="19">
        <f t="shared" si="10"/>
        <v>0</v>
      </c>
      <c r="X10" s="19">
        <f t="shared" si="3"/>
        <v>0</v>
      </c>
      <c r="Y10" s="19">
        <f t="shared" si="4"/>
        <v>2</v>
      </c>
      <c r="Z10" s="14" t="s">
        <v>17</v>
      </c>
      <c r="AA10" s="6"/>
      <c r="AB10" s="141" t="s">
        <v>20</v>
      </c>
      <c r="AC10" s="138"/>
      <c r="AD10" s="139"/>
      <c r="AE10" s="17">
        <f t="shared" si="18"/>
        <v>45918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ht="24.75" customHeight="1">
      <c r="A11" s="13" t="s">
        <v>13</v>
      </c>
      <c r="B11" s="14" t="s">
        <v>31</v>
      </c>
      <c r="C11" s="16">
        <f t="shared" si="7"/>
        <v>45918</v>
      </c>
      <c r="D11" s="16">
        <f t="shared" si="16"/>
        <v>45918</v>
      </c>
      <c r="E11" s="16">
        <f>D11+2</f>
        <v>45920</v>
      </c>
      <c r="F11" s="14" t="s">
        <v>32</v>
      </c>
      <c r="G11" s="141" t="s">
        <v>20</v>
      </c>
      <c r="H11" s="138"/>
      <c r="I11" s="139"/>
      <c r="J11" s="6"/>
      <c r="K11" s="6"/>
      <c r="L11" s="6"/>
      <c r="M11" s="17">
        <f>E11+4</f>
        <v>45924</v>
      </c>
      <c r="N11" s="17">
        <f>M11+1</f>
        <v>45925</v>
      </c>
      <c r="O11" s="17">
        <f>N11</f>
        <v>45925</v>
      </c>
      <c r="P11" s="141" t="s">
        <v>20</v>
      </c>
      <c r="Q11" s="138"/>
      <c r="R11" s="139"/>
      <c r="S11" s="17">
        <f t="shared" si="20"/>
        <v>45926</v>
      </c>
      <c r="T11" s="17">
        <f t="shared" si="2"/>
        <v>45926</v>
      </c>
      <c r="U11" s="17">
        <f>T11+1</f>
        <v>45927</v>
      </c>
      <c r="V11" s="14" t="s">
        <v>16</v>
      </c>
      <c r="W11" s="19">
        <f t="shared" si="10"/>
        <v>0</v>
      </c>
      <c r="X11" s="19">
        <f t="shared" si="3"/>
        <v>0</v>
      </c>
      <c r="Y11" s="19">
        <f t="shared" si="4"/>
        <v>2</v>
      </c>
      <c r="Z11" s="14" t="s">
        <v>17</v>
      </c>
      <c r="AA11" s="6"/>
      <c r="AB11" s="17">
        <f>U11+3</f>
        <v>45930</v>
      </c>
      <c r="AC11" s="17">
        <f t="shared" ref="AC11:AD11" si="21">AB11</f>
        <v>45930</v>
      </c>
      <c r="AD11" s="17">
        <f t="shared" si="21"/>
        <v>45930</v>
      </c>
      <c r="AE11" s="17">
        <f>AD11+2</f>
        <v>45932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ht="17.25" customHeight="1">
      <c r="A12" s="148"/>
      <c r="B12" s="147"/>
      <c r="C12" s="149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7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24.75" customHeight="1">
      <c r="A13" s="4" t="s">
        <v>1</v>
      </c>
      <c r="B13" s="5" t="s">
        <v>2</v>
      </c>
      <c r="C13" s="140" t="s">
        <v>3</v>
      </c>
      <c r="D13" s="138"/>
      <c r="E13" s="139"/>
      <c r="F13" s="5" t="s">
        <v>2</v>
      </c>
      <c r="G13" s="22"/>
      <c r="H13" s="22"/>
      <c r="I13" s="22"/>
      <c r="J13" s="6"/>
      <c r="K13" s="6"/>
      <c r="L13" s="6"/>
      <c r="M13" s="137" t="s">
        <v>7</v>
      </c>
      <c r="N13" s="138"/>
      <c r="O13" s="139"/>
      <c r="P13" s="22"/>
      <c r="Q13" s="22"/>
      <c r="R13" s="22"/>
      <c r="S13" s="137" t="s">
        <v>33</v>
      </c>
      <c r="T13" s="138"/>
      <c r="U13" s="139"/>
      <c r="V13" s="14"/>
      <c r="W13" s="19"/>
      <c r="X13" s="19"/>
      <c r="Y13" s="19"/>
      <c r="Z13" s="14"/>
      <c r="AA13" s="6"/>
      <c r="AB13" s="142" t="s">
        <v>20</v>
      </c>
      <c r="AC13" s="143"/>
      <c r="AD13" s="144"/>
      <c r="AE13" s="7" t="s">
        <v>9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24.75" customHeight="1">
      <c r="A14" s="8"/>
      <c r="B14" s="9"/>
      <c r="C14" s="10" t="s">
        <v>10</v>
      </c>
      <c r="D14" s="10" t="s">
        <v>11</v>
      </c>
      <c r="E14" s="10" t="s">
        <v>12</v>
      </c>
      <c r="F14" s="11"/>
      <c r="G14" s="22"/>
      <c r="H14" s="22"/>
      <c r="I14" s="22"/>
      <c r="J14" s="6"/>
      <c r="K14" s="6"/>
      <c r="L14" s="6"/>
      <c r="M14" s="10" t="s">
        <v>10</v>
      </c>
      <c r="N14" s="10" t="s">
        <v>11</v>
      </c>
      <c r="O14" s="10" t="s">
        <v>12</v>
      </c>
      <c r="P14" s="22"/>
      <c r="Q14" s="22"/>
      <c r="R14" s="22"/>
      <c r="S14" s="10" t="s">
        <v>10</v>
      </c>
      <c r="T14" s="10" t="s">
        <v>11</v>
      </c>
      <c r="U14" s="10" t="s">
        <v>12</v>
      </c>
      <c r="V14" s="14"/>
      <c r="W14" s="19"/>
      <c r="X14" s="19"/>
      <c r="Y14" s="19"/>
      <c r="Z14" s="14"/>
      <c r="AA14" s="6"/>
      <c r="AB14" s="145"/>
      <c r="AC14" s="146"/>
      <c r="AD14" s="147"/>
      <c r="AE14" s="10" t="s">
        <v>10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ht="24.75" customHeight="1">
      <c r="A15" s="13" t="s">
        <v>13</v>
      </c>
      <c r="B15" s="14" t="s">
        <v>34</v>
      </c>
      <c r="C15" s="16">
        <f>AE11</f>
        <v>45932</v>
      </c>
      <c r="D15" s="16">
        <f>C15</f>
        <v>45932</v>
      </c>
      <c r="E15" s="16">
        <f>D15+2</f>
        <v>45934</v>
      </c>
      <c r="F15" s="14" t="s">
        <v>35</v>
      </c>
      <c r="G15" s="141" t="s">
        <v>20</v>
      </c>
      <c r="H15" s="138"/>
      <c r="I15" s="139"/>
      <c r="J15" s="6"/>
      <c r="K15" s="6"/>
      <c r="L15" s="6"/>
      <c r="M15" s="17">
        <f>E15+3</f>
        <v>45937</v>
      </c>
      <c r="N15" s="17">
        <f t="shared" ref="N15:O15" si="22">M15+1</f>
        <v>45938</v>
      </c>
      <c r="O15" s="17">
        <f t="shared" si="22"/>
        <v>45939</v>
      </c>
      <c r="P15" s="141" t="s">
        <v>20</v>
      </c>
      <c r="Q15" s="138"/>
      <c r="R15" s="139"/>
      <c r="S15" s="17">
        <f>O15</f>
        <v>45939</v>
      </c>
      <c r="T15" s="17">
        <f t="shared" ref="T15:U15" si="23">S15</f>
        <v>45939</v>
      </c>
      <c r="U15" s="17">
        <f t="shared" si="23"/>
        <v>45939</v>
      </c>
      <c r="V15" s="14" t="s">
        <v>16</v>
      </c>
      <c r="W15" s="19">
        <f>AV11</f>
        <v>0</v>
      </c>
      <c r="X15" s="19">
        <f>W15</f>
        <v>0</v>
      </c>
      <c r="Y15" s="19">
        <f>X15+2</f>
        <v>2</v>
      </c>
      <c r="Z15" s="14" t="s">
        <v>17</v>
      </c>
      <c r="AA15" s="6"/>
      <c r="AB15" s="141" t="s">
        <v>20</v>
      </c>
      <c r="AC15" s="138"/>
      <c r="AD15" s="139"/>
      <c r="AE15" s="23">
        <f>U15+6</f>
        <v>45945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17.25" customHeight="1">
      <c r="A16" s="148"/>
      <c r="B16" s="147"/>
      <c r="C16" s="149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7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24.75" customHeight="1">
      <c r="A17" s="4" t="s">
        <v>1</v>
      </c>
      <c r="B17" s="5" t="s">
        <v>2</v>
      </c>
      <c r="C17" s="140" t="s">
        <v>3</v>
      </c>
      <c r="D17" s="138"/>
      <c r="E17" s="139"/>
      <c r="F17" s="5" t="s">
        <v>2</v>
      </c>
      <c r="G17" s="22"/>
      <c r="H17" s="22"/>
      <c r="I17" s="22"/>
      <c r="J17" s="6"/>
      <c r="K17" s="6"/>
      <c r="L17" s="6"/>
      <c r="M17" s="140" t="s">
        <v>6</v>
      </c>
      <c r="N17" s="138"/>
      <c r="O17" s="139"/>
      <c r="P17" s="22"/>
      <c r="Q17" s="22"/>
      <c r="R17" s="22"/>
      <c r="S17" s="140" t="s">
        <v>5</v>
      </c>
      <c r="T17" s="138"/>
      <c r="U17" s="139"/>
      <c r="V17" s="14"/>
      <c r="W17" s="19"/>
      <c r="X17" s="19"/>
      <c r="Y17" s="19"/>
      <c r="Z17" s="14"/>
      <c r="AA17" s="6"/>
      <c r="AB17" s="140" t="s">
        <v>4</v>
      </c>
      <c r="AC17" s="138"/>
      <c r="AD17" s="139"/>
      <c r="AE17" s="7" t="s">
        <v>9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24.75" customHeight="1">
      <c r="A18" s="8"/>
      <c r="B18" s="9"/>
      <c r="C18" s="10" t="s">
        <v>10</v>
      </c>
      <c r="D18" s="10" t="s">
        <v>11</v>
      </c>
      <c r="E18" s="10" t="s">
        <v>12</v>
      </c>
      <c r="F18" s="11"/>
      <c r="G18" s="22"/>
      <c r="H18" s="22"/>
      <c r="I18" s="22"/>
      <c r="J18" s="6"/>
      <c r="K18" s="6"/>
      <c r="L18" s="6"/>
      <c r="M18" s="10" t="s">
        <v>10</v>
      </c>
      <c r="N18" s="10" t="s">
        <v>11</v>
      </c>
      <c r="O18" s="10" t="s">
        <v>12</v>
      </c>
      <c r="P18" s="22"/>
      <c r="Q18" s="22"/>
      <c r="R18" s="22"/>
      <c r="S18" s="10" t="s">
        <v>10</v>
      </c>
      <c r="T18" s="10" t="s">
        <v>11</v>
      </c>
      <c r="U18" s="10" t="s">
        <v>12</v>
      </c>
      <c r="V18" s="14"/>
      <c r="W18" s="19"/>
      <c r="X18" s="19"/>
      <c r="Y18" s="19"/>
      <c r="Z18" s="14"/>
      <c r="AA18" s="6"/>
      <c r="AB18" s="10" t="s">
        <v>10</v>
      </c>
      <c r="AC18" s="10" t="s">
        <v>11</v>
      </c>
      <c r="AD18" s="10" t="s">
        <v>12</v>
      </c>
      <c r="AE18" s="10" t="s">
        <v>10</v>
      </c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24.75" customHeight="1">
      <c r="A19" s="24" t="s">
        <v>36</v>
      </c>
      <c r="B19" s="14" t="s">
        <v>37</v>
      </c>
      <c r="C19" s="16">
        <f>'STF 2'!AK18</f>
        <v>45941</v>
      </c>
      <c r="D19" s="16">
        <f t="shared" ref="D19:D20" si="24">C19</f>
        <v>45941</v>
      </c>
      <c r="E19" s="16">
        <f t="shared" ref="E19:E20" si="25">D19+1</f>
        <v>45942</v>
      </c>
      <c r="F19" s="14" t="s">
        <v>38</v>
      </c>
      <c r="G19" s="22"/>
      <c r="H19" s="22"/>
      <c r="I19" s="22"/>
      <c r="J19" s="6"/>
      <c r="K19" s="6"/>
      <c r="L19" s="6"/>
      <c r="M19" s="141" t="s">
        <v>20</v>
      </c>
      <c r="N19" s="138"/>
      <c r="O19" s="139"/>
      <c r="P19" s="22"/>
      <c r="Q19" s="22"/>
      <c r="R19" s="22"/>
      <c r="S19" s="25">
        <f>E19+4</f>
        <v>45946</v>
      </c>
      <c r="T19" s="25">
        <f>S19+1</f>
        <v>45947</v>
      </c>
      <c r="U19" s="25">
        <f>T19</f>
        <v>45947</v>
      </c>
      <c r="V19" s="14"/>
      <c r="W19" s="19"/>
      <c r="X19" s="19"/>
      <c r="Y19" s="19"/>
      <c r="Z19" s="14"/>
      <c r="AA19" s="6"/>
      <c r="AB19" s="25">
        <f>U19+2</f>
        <v>45949</v>
      </c>
      <c r="AC19" s="25">
        <f>AB19</f>
        <v>45949</v>
      </c>
      <c r="AD19" s="25">
        <f>AC19+1</f>
        <v>45950</v>
      </c>
      <c r="AE19" s="25">
        <f>AD19+2</f>
        <v>45952</v>
      </c>
      <c r="AF19" s="153" t="s">
        <v>39</v>
      </c>
      <c r="AG19" s="154"/>
      <c r="AH19" s="154"/>
      <c r="AI19" s="154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24.75" customHeight="1">
      <c r="A20" s="13" t="s">
        <v>13</v>
      </c>
      <c r="B20" s="14" t="s">
        <v>40</v>
      </c>
      <c r="C20" s="19">
        <f>AE15</f>
        <v>45945</v>
      </c>
      <c r="D20" s="19">
        <f t="shared" si="24"/>
        <v>45945</v>
      </c>
      <c r="E20" s="19">
        <f t="shared" si="25"/>
        <v>45946</v>
      </c>
      <c r="F20" s="14" t="s">
        <v>41</v>
      </c>
      <c r="G20" s="141" t="s">
        <v>20</v>
      </c>
      <c r="H20" s="138"/>
      <c r="I20" s="139"/>
      <c r="J20" s="6"/>
      <c r="K20" s="6"/>
      <c r="L20" s="6"/>
      <c r="M20" s="23">
        <f>E20+5</f>
        <v>45951</v>
      </c>
      <c r="N20" s="23">
        <f>M20</f>
        <v>45951</v>
      </c>
      <c r="O20" s="23">
        <f>N20+1</f>
        <v>45952</v>
      </c>
      <c r="P20" s="141" t="s">
        <v>20</v>
      </c>
      <c r="Q20" s="138"/>
      <c r="R20" s="139"/>
      <c r="S20" s="141" t="s">
        <v>20</v>
      </c>
      <c r="T20" s="138"/>
      <c r="U20" s="139"/>
      <c r="V20" s="14" t="s">
        <v>16</v>
      </c>
      <c r="W20" s="19">
        <f>AV15</f>
        <v>0</v>
      </c>
      <c r="X20" s="19">
        <f>W20</f>
        <v>0</v>
      </c>
      <c r="Y20" s="19">
        <f>X20+2</f>
        <v>2</v>
      </c>
      <c r="Z20" s="14" t="s">
        <v>17</v>
      </c>
      <c r="AA20" s="6"/>
      <c r="AB20" s="141" t="s">
        <v>20</v>
      </c>
      <c r="AC20" s="138"/>
      <c r="AD20" s="139"/>
      <c r="AE20" s="23">
        <f>O20+5</f>
        <v>45957</v>
      </c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17.25" customHeight="1">
      <c r="A21" s="148"/>
      <c r="B21" s="147"/>
      <c r="C21" s="149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7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24.75" customHeight="1">
      <c r="A22" s="4" t="s">
        <v>1</v>
      </c>
      <c r="B22" s="5" t="s">
        <v>2</v>
      </c>
      <c r="C22" s="140" t="s">
        <v>3</v>
      </c>
      <c r="D22" s="138"/>
      <c r="E22" s="139"/>
      <c r="F22" s="5" t="s">
        <v>2</v>
      </c>
      <c r="G22" s="22"/>
      <c r="H22" s="22"/>
      <c r="I22" s="22"/>
      <c r="J22" s="6"/>
      <c r="K22" s="6"/>
      <c r="L22" s="6"/>
      <c r="M22" s="140" t="s">
        <v>5</v>
      </c>
      <c r="N22" s="138"/>
      <c r="O22" s="139"/>
      <c r="P22" s="22"/>
      <c r="Q22" s="22"/>
      <c r="R22" s="22"/>
      <c r="S22" s="140" t="s">
        <v>6</v>
      </c>
      <c r="T22" s="138"/>
      <c r="U22" s="139"/>
      <c r="V22" s="14"/>
      <c r="W22" s="19"/>
      <c r="X22" s="19"/>
      <c r="Y22" s="19"/>
      <c r="Z22" s="14"/>
      <c r="AA22" s="6"/>
      <c r="AB22" s="142" t="s">
        <v>20</v>
      </c>
      <c r="AC22" s="143"/>
      <c r="AD22" s="144"/>
      <c r="AE22" s="7" t="s">
        <v>9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24.75" customHeight="1">
      <c r="A23" s="8"/>
      <c r="B23" s="9"/>
      <c r="C23" s="10" t="s">
        <v>10</v>
      </c>
      <c r="D23" s="10" t="s">
        <v>11</v>
      </c>
      <c r="E23" s="10" t="s">
        <v>12</v>
      </c>
      <c r="F23" s="14"/>
      <c r="G23" s="22"/>
      <c r="H23" s="22"/>
      <c r="I23" s="22"/>
      <c r="J23" s="6"/>
      <c r="K23" s="6"/>
      <c r="L23" s="6"/>
      <c r="M23" s="10" t="s">
        <v>10</v>
      </c>
      <c r="N23" s="10" t="s">
        <v>11</v>
      </c>
      <c r="O23" s="10" t="s">
        <v>12</v>
      </c>
      <c r="P23" s="22"/>
      <c r="Q23" s="22"/>
      <c r="R23" s="22"/>
      <c r="S23" s="10" t="s">
        <v>10</v>
      </c>
      <c r="T23" s="10" t="s">
        <v>11</v>
      </c>
      <c r="U23" s="10" t="s">
        <v>12</v>
      </c>
      <c r="V23" s="14"/>
      <c r="W23" s="19"/>
      <c r="X23" s="19"/>
      <c r="Y23" s="19"/>
      <c r="Z23" s="14"/>
      <c r="AA23" s="6"/>
      <c r="AB23" s="145"/>
      <c r="AC23" s="146"/>
      <c r="AD23" s="147"/>
      <c r="AE23" s="10" t="s">
        <v>10</v>
      </c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24.75" customHeight="1">
      <c r="A24" s="13" t="s">
        <v>13</v>
      </c>
      <c r="B24" s="14" t="s">
        <v>42</v>
      </c>
      <c r="C24" s="19">
        <f>AE20</f>
        <v>45957</v>
      </c>
      <c r="D24" s="19">
        <f t="shared" ref="D24:D26" si="26">C24</f>
        <v>45957</v>
      </c>
      <c r="E24" s="19">
        <f t="shared" ref="E24:E26" si="27">D24+1</f>
        <v>45958</v>
      </c>
      <c r="F24" s="14" t="s">
        <v>43</v>
      </c>
      <c r="G24" s="141" t="s">
        <v>20</v>
      </c>
      <c r="H24" s="138"/>
      <c r="I24" s="139"/>
      <c r="J24" s="6"/>
      <c r="K24" s="6"/>
      <c r="L24" s="6"/>
      <c r="M24" s="23">
        <f t="shared" ref="M24:M26" si="28">E24+4</f>
        <v>45962</v>
      </c>
      <c r="N24" s="23">
        <f t="shared" ref="N24:N26" si="29">M24</f>
        <v>45962</v>
      </c>
      <c r="O24" s="23">
        <f t="shared" ref="O24:O26" si="30">N24+1</f>
        <v>45963</v>
      </c>
      <c r="P24" s="141" t="s">
        <v>20</v>
      </c>
      <c r="Q24" s="138"/>
      <c r="R24" s="139"/>
      <c r="S24" s="23">
        <f t="shared" ref="S24:S26" si="31">O24+1</f>
        <v>45964</v>
      </c>
      <c r="T24" s="23">
        <f t="shared" ref="T24:T26" si="32">S24</f>
        <v>45964</v>
      </c>
      <c r="U24" s="23">
        <f t="shared" ref="U24:U26" si="33">T24+1</f>
        <v>45965</v>
      </c>
      <c r="V24" s="14" t="s">
        <v>16</v>
      </c>
      <c r="W24" s="19">
        <f>AV20</f>
        <v>0</v>
      </c>
      <c r="X24" s="19">
        <f t="shared" ref="X24:X26" si="34">W24</f>
        <v>0</v>
      </c>
      <c r="Y24" s="19">
        <f t="shared" ref="Y24:Y26" si="35">X24+2</f>
        <v>2</v>
      </c>
      <c r="Z24" s="14" t="s">
        <v>17</v>
      </c>
      <c r="AA24" s="6"/>
      <c r="AB24" s="141" t="s">
        <v>20</v>
      </c>
      <c r="AC24" s="138"/>
      <c r="AD24" s="139"/>
      <c r="AE24" s="23">
        <f t="shared" ref="AE24:AE26" si="36">U24+5</f>
        <v>45970</v>
      </c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24.75" customHeight="1">
      <c r="A25" s="13" t="s">
        <v>13</v>
      </c>
      <c r="B25" s="14" t="s">
        <v>44</v>
      </c>
      <c r="C25" s="19">
        <f t="shared" ref="C25:C26" si="37">AE24</f>
        <v>45970</v>
      </c>
      <c r="D25" s="19">
        <f t="shared" si="26"/>
        <v>45970</v>
      </c>
      <c r="E25" s="19">
        <f t="shared" si="27"/>
        <v>45971</v>
      </c>
      <c r="F25" s="14" t="s">
        <v>45</v>
      </c>
      <c r="G25" s="141" t="s">
        <v>20</v>
      </c>
      <c r="H25" s="138"/>
      <c r="I25" s="139"/>
      <c r="J25" s="6"/>
      <c r="K25" s="6"/>
      <c r="L25" s="6"/>
      <c r="M25" s="23">
        <f t="shared" si="28"/>
        <v>45975</v>
      </c>
      <c r="N25" s="23">
        <f t="shared" si="29"/>
        <v>45975</v>
      </c>
      <c r="O25" s="23">
        <f t="shared" si="30"/>
        <v>45976</v>
      </c>
      <c r="P25" s="141" t="s">
        <v>20</v>
      </c>
      <c r="Q25" s="138"/>
      <c r="R25" s="139"/>
      <c r="S25" s="23">
        <f t="shared" si="31"/>
        <v>45977</v>
      </c>
      <c r="T25" s="23">
        <f t="shared" si="32"/>
        <v>45977</v>
      </c>
      <c r="U25" s="23">
        <f t="shared" si="33"/>
        <v>45978</v>
      </c>
      <c r="V25" s="14" t="s">
        <v>16</v>
      </c>
      <c r="W25" s="19">
        <f t="shared" ref="W25:W26" si="38">AV24</f>
        <v>0</v>
      </c>
      <c r="X25" s="19">
        <f t="shared" si="34"/>
        <v>0</v>
      </c>
      <c r="Y25" s="19">
        <f t="shared" si="35"/>
        <v>2</v>
      </c>
      <c r="Z25" s="14" t="s">
        <v>17</v>
      </c>
      <c r="AA25" s="6"/>
      <c r="AB25" s="141" t="s">
        <v>20</v>
      </c>
      <c r="AC25" s="138"/>
      <c r="AD25" s="139"/>
      <c r="AE25" s="23">
        <f t="shared" si="36"/>
        <v>45983</v>
      </c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24.75" customHeight="1">
      <c r="A26" s="13" t="s">
        <v>13</v>
      </c>
      <c r="B26" s="14" t="s">
        <v>46</v>
      </c>
      <c r="C26" s="19">
        <f t="shared" si="37"/>
        <v>45983</v>
      </c>
      <c r="D26" s="19">
        <f t="shared" si="26"/>
        <v>45983</v>
      </c>
      <c r="E26" s="19">
        <f t="shared" si="27"/>
        <v>45984</v>
      </c>
      <c r="F26" s="14" t="s">
        <v>47</v>
      </c>
      <c r="G26" s="141" t="s">
        <v>20</v>
      </c>
      <c r="H26" s="138"/>
      <c r="I26" s="139"/>
      <c r="J26" s="6"/>
      <c r="K26" s="6"/>
      <c r="L26" s="6"/>
      <c r="M26" s="23">
        <f t="shared" si="28"/>
        <v>45988</v>
      </c>
      <c r="N26" s="23">
        <f t="shared" si="29"/>
        <v>45988</v>
      </c>
      <c r="O26" s="23">
        <f t="shared" si="30"/>
        <v>45989</v>
      </c>
      <c r="P26" s="141" t="s">
        <v>20</v>
      </c>
      <c r="Q26" s="138"/>
      <c r="R26" s="139"/>
      <c r="S26" s="23">
        <f t="shared" si="31"/>
        <v>45990</v>
      </c>
      <c r="T26" s="23">
        <f t="shared" si="32"/>
        <v>45990</v>
      </c>
      <c r="U26" s="23">
        <f t="shared" si="33"/>
        <v>45991</v>
      </c>
      <c r="V26" s="14" t="s">
        <v>16</v>
      </c>
      <c r="W26" s="19">
        <f t="shared" si="38"/>
        <v>0</v>
      </c>
      <c r="X26" s="19">
        <f t="shared" si="34"/>
        <v>0</v>
      </c>
      <c r="Y26" s="19">
        <f t="shared" si="35"/>
        <v>2</v>
      </c>
      <c r="Z26" s="14" t="s">
        <v>17</v>
      </c>
      <c r="AA26" s="6"/>
      <c r="AB26" s="141" t="s">
        <v>20</v>
      </c>
      <c r="AC26" s="138"/>
      <c r="AD26" s="139"/>
      <c r="AE26" s="23">
        <f t="shared" si="36"/>
        <v>45996</v>
      </c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24.75" customHeight="1">
      <c r="A27" s="26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24.75" customHeight="1">
      <c r="A28" s="155" t="s">
        <v>48</v>
      </c>
      <c r="B28" s="27"/>
      <c r="C28" s="156" t="s">
        <v>49</v>
      </c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28.5" customHeight="1">
      <c r="A29" s="154"/>
      <c r="B29" s="29"/>
      <c r="C29" s="157" t="s">
        <v>50</v>
      </c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ht="28.5" customHeight="1">
      <c r="A30" s="29"/>
      <c r="B30" s="29"/>
      <c r="C30" s="29"/>
      <c r="D30" s="30"/>
      <c r="E30" s="30"/>
      <c r="F30" s="20"/>
      <c r="G30" s="20"/>
      <c r="H30" s="20"/>
      <c r="I30" s="20"/>
      <c r="J30" s="20"/>
      <c r="K30" s="20"/>
      <c r="L30" s="20"/>
      <c r="M30" s="20"/>
      <c r="N30" s="20"/>
      <c r="O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28.5" customHeight="1">
      <c r="A31" s="31" t="s">
        <v>51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4"/>
      <c r="T31" s="34"/>
      <c r="U31" s="34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ht="15.75" customHeight="1">
      <c r="A32" s="35"/>
      <c r="B32" s="3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>
      <c r="A33" s="35" t="s">
        <v>52</v>
      </c>
      <c r="B33" s="37">
        <v>45943</v>
      </c>
      <c r="C33" s="3"/>
      <c r="D33" s="3"/>
      <c r="E33" s="3"/>
      <c r="F33" s="3" t="s">
        <v>53</v>
      </c>
      <c r="G33" s="3"/>
      <c r="H33" s="3"/>
      <c r="I33" s="3"/>
      <c r="J33" s="3"/>
      <c r="K33" s="3"/>
      <c r="L33" s="3"/>
      <c r="M33" s="3"/>
      <c r="N33" s="3"/>
      <c r="O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8" t="s">
        <v>53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5.75" customHeight="1"/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65">
    <mergeCell ref="A28:A29"/>
    <mergeCell ref="C28:AE28"/>
    <mergeCell ref="C29:AE29"/>
    <mergeCell ref="AF19:AI19"/>
    <mergeCell ref="G20:I20"/>
    <mergeCell ref="P20:R20"/>
    <mergeCell ref="S20:U20"/>
    <mergeCell ref="AB20:AD20"/>
    <mergeCell ref="M19:O19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G26:I26"/>
    <mergeCell ref="P26:R26"/>
    <mergeCell ref="AB26:AD26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24:R24"/>
    <mergeCell ref="AB24:AD24"/>
    <mergeCell ref="G24:I24"/>
    <mergeCell ref="G25:I25"/>
    <mergeCell ref="P25:R25"/>
    <mergeCell ref="AB25:AD25"/>
    <mergeCell ref="AB13:AD14"/>
    <mergeCell ref="AB15:AD15"/>
    <mergeCell ref="AB17:AD17"/>
    <mergeCell ref="AB22:AD23"/>
    <mergeCell ref="A21:B21"/>
    <mergeCell ref="C21:AE21"/>
    <mergeCell ref="C22:E22"/>
    <mergeCell ref="M22:O22"/>
    <mergeCell ref="S22:U22"/>
    <mergeCell ref="G15:I15"/>
    <mergeCell ref="P15:R15"/>
    <mergeCell ref="A16:B16"/>
    <mergeCell ref="C16:AE16"/>
    <mergeCell ref="C17:E17"/>
    <mergeCell ref="M17:O17"/>
    <mergeCell ref="S17:U17"/>
    <mergeCell ref="Y2:AA2"/>
    <mergeCell ref="AB2:AD2"/>
    <mergeCell ref="AB8:AD8"/>
    <mergeCell ref="AB9:AD9"/>
    <mergeCell ref="AB10:A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7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25" defaultRowHeight="15" customHeight="1"/>
  <cols>
    <col min="1" max="1" width="24.5" customWidth="1"/>
    <col min="2" max="2" width="10.625" customWidth="1"/>
    <col min="3" max="5" width="10.25" customWidth="1"/>
    <col min="6" max="6" width="8.625" customWidth="1"/>
    <col min="7" max="9" width="10.5" customWidth="1"/>
    <col min="10" max="15" width="8.375" hidden="1" customWidth="1"/>
    <col min="16" max="18" width="9.25" hidden="1" customWidth="1"/>
    <col min="19" max="21" width="9.625" customWidth="1"/>
    <col min="22" max="24" width="8.625" hidden="1" customWidth="1"/>
    <col min="25" max="27" width="11.5" customWidth="1"/>
    <col min="28" max="30" width="9.125" hidden="1" customWidth="1"/>
    <col min="31" max="33" width="8.625" hidden="1" customWidth="1"/>
    <col min="34" max="34" width="9.5" customWidth="1"/>
    <col min="35" max="35" width="10.5" customWidth="1"/>
    <col min="36" max="36" width="9.625" customWidth="1"/>
    <col min="37" max="37" width="16" customWidth="1"/>
    <col min="38" max="40" width="13.25" customWidth="1"/>
  </cols>
  <sheetData>
    <row r="1" spans="1:45" ht="62.25" customHeight="1">
      <c r="A1" s="1"/>
      <c r="B1" s="2"/>
      <c r="C1" s="166" t="s">
        <v>54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2"/>
      <c r="AL1" s="3"/>
      <c r="AM1" s="3"/>
      <c r="AN1" s="3"/>
      <c r="AO1" s="3"/>
      <c r="AP1" s="3"/>
      <c r="AQ1" s="3"/>
      <c r="AR1" s="3"/>
      <c r="AS1" s="3"/>
    </row>
    <row r="2" spans="1:45" ht="27.75" customHeight="1">
      <c r="A2" s="4" t="s">
        <v>1</v>
      </c>
      <c r="B2" s="39" t="s">
        <v>2</v>
      </c>
      <c r="C2" s="137" t="s">
        <v>55</v>
      </c>
      <c r="D2" s="138"/>
      <c r="E2" s="139"/>
      <c r="F2" s="40" t="s">
        <v>2</v>
      </c>
      <c r="G2" s="137" t="s">
        <v>56</v>
      </c>
      <c r="H2" s="138"/>
      <c r="I2" s="139"/>
      <c r="J2" s="167" t="s">
        <v>6</v>
      </c>
      <c r="K2" s="138"/>
      <c r="L2" s="139"/>
      <c r="M2" s="137" t="s">
        <v>57</v>
      </c>
      <c r="N2" s="138"/>
      <c r="O2" s="139"/>
      <c r="P2" s="137" t="s">
        <v>7</v>
      </c>
      <c r="Q2" s="138"/>
      <c r="R2" s="139"/>
      <c r="S2" s="137" t="s">
        <v>8</v>
      </c>
      <c r="T2" s="138"/>
      <c r="U2" s="139"/>
      <c r="V2" s="137" t="s">
        <v>6</v>
      </c>
      <c r="W2" s="138"/>
      <c r="X2" s="139"/>
      <c r="Y2" s="137" t="s">
        <v>58</v>
      </c>
      <c r="Z2" s="138"/>
      <c r="AA2" s="139"/>
      <c r="AB2" s="137" t="s">
        <v>7</v>
      </c>
      <c r="AC2" s="138"/>
      <c r="AD2" s="139"/>
      <c r="AE2" s="137" t="s">
        <v>59</v>
      </c>
      <c r="AF2" s="138"/>
      <c r="AG2" s="139"/>
      <c r="AH2" s="137" t="s">
        <v>4</v>
      </c>
      <c r="AI2" s="138"/>
      <c r="AJ2" s="139"/>
      <c r="AK2" s="41" t="s">
        <v>9</v>
      </c>
      <c r="AL2" s="42"/>
      <c r="AM2" s="42"/>
      <c r="AN2" s="42"/>
      <c r="AO2" s="42"/>
      <c r="AP2" s="42"/>
      <c r="AQ2" s="42"/>
      <c r="AR2" s="42"/>
      <c r="AS2" s="42"/>
    </row>
    <row r="3" spans="1:45" ht="18" customHeight="1">
      <c r="A3" s="43"/>
      <c r="B3" s="44"/>
      <c r="C3" s="10" t="s">
        <v>10</v>
      </c>
      <c r="D3" s="10" t="s">
        <v>11</v>
      </c>
      <c r="E3" s="10" t="s">
        <v>12</v>
      </c>
      <c r="F3" s="45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10" t="s">
        <v>11</v>
      </c>
      <c r="AG3" s="10" t="s">
        <v>12</v>
      </c>
      <c r="AH3" s="10" t="s">
        <v>10</v>
      </c>
      <c r="AI3" s="10" t="s">
        <v>11</v>
      </c>
      <c r="AJ3" s="10" t="s">
        <v>12</v>
      </c>
      <c r="AK3" s="10" t="s">
        <v>10</v>
      </c>
      <c r="AL3" s="42"/>
      <c r="AM3" s="42"/>
      <c r="AN3" s="42"/>
      <c r="AO3" s="42"/>
      <c r="AP3" s="42"/>
      <c r="AQ3" s="42"/>
      <c r="AR3" s="42"/>
      <c r="AS3" s="42"/>
    </row>
    <row r="4" spans="1:45" ht="21.75" hidden="1" customHeight="1">
      <c r="A4" s="46" t="s">
        <v>60</v>
      </c>
      <c r="B4" s="47" t="s">
        <v>61</v>
      </c>
      <c r="C4" s="48">
        <v>45814</v>
      </c>
      <c r="D4" s="49">
        <f t="shared" ref="D4:D13" si="0">C4</f>
        <v>45814</v>
      </c>
      <c r="E4" s="49">
        <f t="shared" ref="E4:E6" si="1">D4+2</f>
        <v>45816</v>
      </c>
      <c r="F4" s="47" t="s">
        <v>62</v>
      </c>
      <c r="G4" s="158"/>
      <c r="H4" s="146"/>
      <c r="I4" s="147"/>
      <c r="J4" s="50"/>
      <c r="K4" s="50"/>
      <c r="L4" s="50"/>
      <c r="M4" s="51"/>
      <c r="P4" s="158"/>
      <c r="Q4" s="146"/>
      <c r="R4" s="147"/>
      <c r="S4" s="52">
        <f>E4+4</f>
        <v>45820</v>
      </c>
      <c r="T4" s="52">
        <f>S4</f>
        <v>45820</v>
      </c>
      <c r="U4" s="52">
        <f>T4+1</f>
        <v>45821</v>
      </c>
      <c r="V4" s="158"/>
      <c r="W4" s="146"/>
      <c r="X4" s="147"/>
      <c r="Y4" s="52">
        <f>U4+1</f>
        <v>45822</v>
      </c>
      <c r="Z4" s="52">
        <f>Y4+3</f>
        <v>45825</v>
      </c>
      <c r="AA4" s="52">
        <f>Z4</f>
        <v>45825</v>
      </c>
      <c r="AB4" s="158"/>
      <c r="AC4" s="146"/>
      <c r="AD4" s="147"/>
      <c r="AE4" s="53"/>
      <c r="AF4" s="54"/>
      <c r="AG4" s="54"/>
      <c r="AH4" s="158" t="s">
        <v>20</v>
      </c>
      <c r="AI4" s="146"/>
      <c r="AJ4" s="147"/>
      <c r="AK4" s="52">
        <f>AA4+4</f>
        <v>45829</v>
      </c>
      <c r="AL4" s="42"/>
      <c r="AM4" s="42"/>
      <c r="AN4" s="42"/>
      <c r="AO4" s="42"/>
      <c r="AP4" s="42"/>
      <c r="AQ4" s="42"/>
      <c r="AR4" s="42"/>
      <c r="AS4" s="42"/>
    </row>
    <row r="5" spans="1:45" ht="21.75" hidden="1" customHeight="1">
      <c r="A5" s="46" t="s">
        <v>60</v>
      </c>
      <c r="B5" s="47" t="s">
        <v>63</v>
      </c>
      <c r="C5" s="49">
        <f t="shared" ref="C5:C10" si="2">AK4</f>
        <v>45829</v>
      </c>
      <c r="D5" s="49">
        <f t="shared" si="0"/>
        <v>45829</v>
      </c>
      <c r="E5" s="49">
        <f t="shared" si="1"/>
        <v>45831</v>
      </c>
      <c r="F5" s="47" t="s">
        <v>64</v>
      </c>
      <c r="G5" s="158"/>
      <c r="H5" s="146"/>
      <c r="I5" s="147"/>
      <c r="J5" s="50"/>
      <c r="K5" s="50"/>
      <c r="L5" s="50"/>
      <c r="M5" s="51"/>
      <c r="P5" s="158"/>
      <c r="Q5" s="146"/>
      <c r="R5" s="147"/>
      <c r="S5" s="52">
        <f>E5+3</f>
        <v>45834</v>
      </c>
      <c r="T5" s="52">
        <f>S5+3</f>
        <v>45837</v>
      </c>
      <c r="U5" s="52">
        <f>T5</f>
        <v>45837</v>
      </c>
      <c r="V5" s="158"/>
      <c r="W5" s="146"/>
      <c r="X5" s="147"/>
      <c r="Y5" s="52">
        <f t="shared" ref="Y5:Y6" si="3">U5+2</f>
        <v>45839</v>
      </c>
      <c r="Z5" s="52">
        <f>Y5</f>
        <v>45839</v>
      </c>
      <c r="AA5" s="52">
        <f>Z5+1</f>
        <v>45840</v>
      </c>
      <c r="AB5" s="158"/>
      <c r="AC5" s="146"/>
      <c r="AD5" s="147"/>
      <c r="AE5" s="53"/>
      <c r="AF5" s="54"/>
      <c r="AG5" s="54"/>
      <c r="AH5" s="158" t="s">
        <v>20</v>
      </c>
      <c r="AI5" s="146"/>
      <c r="AJ5" s="147"/>
      <c r="AK5" s="52">
        <f>AA5+3</f>
        <v>45843</v>
      </c>
      <c r="AL5" s="42"/>
      <c r="AM5" s="42"/>
      <c r="AN5" s="42"/>
      <c r="AO5" s="42"/>
      <c r="AP5" s="42"/>
      <c r="AQ5" s="42"/>
      <c r="AR5" s="42"/>
      <c r="AS5" s="42"/>
    </row>
    <row r="6" spans="1:45" ht="21.75" hidden="1" customHeight="1">
      <c r="A6" s="46" t="s">
        <v>60</v>
      </c>
      <c r="B6" s="47" t="s">
        <v>65</v>
      </c>
      <c r="C6" s="49">
        <f t="shared" si="2"/>
        <v>45843</v>
      </c>
      <c r="D6" s="49">
        <f t="shared" si="0"/>
        <v>45843</v>
      </c>
      <c r="E6" s="49">
        <f t="shared" si="1"/>
        <v>45845</v>
      </c>
      <c r="F6" s="47" t="s">
        <v>66</v>
      </c>
      <c r="G6" s="158" t="s">
        <v>20</v>
      </c>
      <c r="H6" s="146"/>
      <c r="I6" s="147"/>
      <c r="J6" s="50"/>
      <c r="K6" s="50"/>
      <c r="L6" s="50"/>
      <c r="M6" s="51"/>
      <c r="P6" s="158"/>
      <c r="Q6" s="146"/>
      <c r="R6" s="147"/>
      <c r="S6" s="52">
        <f t="shared" ref="S6:S7" si="4">E6+4</f>
        <v>45849</v>
      </c>
      <c r="T6" s="52">
        <f t="shared" ref="T6:U6" si="5">S6+1</f>
        <v>45850</v>
      </c>
      <c r="U6" s="52">
        <f t="shared" si="5"/>
        <v>45851</v>
      </c>
      <c r="V6" s="158"/>
      <c r="W6" s="146"/>
      <c r="X6" s="147"/>
      <c r="Y6" s="52">
        <f t="shared" si="3"/>
        <v>45853</v>
      </c>
      <c r="Z6" s="52">
        <f t="shared" ref="Z6:AA6" si="6">Y6+1</f>
        <v>45854</v>
      </c>
      <c r="AA6" s="52">
        <f t="shared" si="6"/>
        <v>45855</v>
      </c>
      <c r="AB6" s="158"/>
      <c r="AC6" s="146"/>
      <c r="AD6" s="147"/>
      <c r="AE6" s="53"/>
      <c r="AF6" s="54"/>
      <c r="AG6" s="54"/>
      <c r="AH6" s="158" t="s">
        <v>20</v>
      </c>
      <c r="AI6" s="146"/>
      <c r="AJ6" s="147"/>
      <c r="AK6" s="52">
        <f>AA6+4</f>
        <v>45859</v>
      </c>
      <c r="AL6" s="42"/>
      <c r="AM6" s="42"/>
      <c r="AN6" s="42"/>
      <c r="AO6" s="42"/>
      <c r="AP6" s="42"/>
      <c r="AQ6" s="42"/>
      <c r="AR6" s="42"/>
      <c r="AS6" s="42"/>
    </row>
    <row r="7" spans="1:45" ht="21.75" hidden="1" customHeight="1">
      <c r="A7" s="46" t="s">
        <v>60</v>
      </c>
      <c r="B7" s="47" t="s">
        <v>67</v>
      </c>
      <c r="C7" s="49">
        <f t="shared" si="2"/>
        <v>45859</v>
      </c>
      <c r="D7" s="49">
        <f t="shared" si="0"/>
        <v>45859</v>
      </c>
      <c r="E7" s="49">
        <v>45861</v>
      </c>
      <c r="F7" s="47" t="s">
        <v>68</v>
      </c>
      <c r="G7" s="158" t="s">
        <v>20</v>
      </c>
      <c r="H7" s="146"/>
      <c r="I7" s="147"/>
      <c r="J7" s="50"/>
      <c r="K7" s="50"/>
      <c r="L7" s="50"/>
      <c r="M7" s="51"/>
      <c r="P7" s="158"/>
      <c r="Q7" s="146"/>
      <c r="R7" s="147"/>
      <c r="S7" s="52">
        <f t="shared" si="4"/>
        <v>45865</v>
      </c>
      <c r="T7" s="52">
        <f t="shared" ref="T7:U7" si="7">S7</f>
        <v>45865</v>
      </c>
      <c r="U7" s="52">
        <f t="shared" si="7"/>
        <v>45865</v>
      </c>
      <c r="V7" s="158"/>
      <c r="W7" s="146"/>
      <c r="X7" s="147"/>
      <c r="Y7" s="52">
        <f>U7+5</f>
        <v>45870</v>
      </c>
      <c r="Z7" s="52">
        <f t="shared" ref="Z7:AA7" si="8">Y7+1</f>
        <v>45871</v>
      </c>
      <c r="AA7" s="52">
        <f t="shared" si="8"/>
        <v>45872</v>
      </c>
      <c r="AB7" s="158"/>
      <c r="AC7" s="146"/>
      <c r="AD7" s="147"/>
      <c r="AE7" s="53"/>
      <c r="AF7" s="54"/>
      <c r="AG7" s="54"/>
      <c r="AH7" s="158" t="s">
        <v>20</v>
      </c>
      <c r="AI7" s="146"/>
      <c r="AJ7" s="147"/>
      <c r="AK7" s="52">
        <f>AA7+3</f>
        <v>45875</v>
      </c>
      <c r="AL7" s="42"/>
      <c r="AM7" s="42"/>
      <c r="AN7" s="42"/>
      <c r="AO7" s="42"/>
      <c r="AP7" s="42"/>
      <c r="AQ7" s="42"/>
      <c r="AR7" s="42"/>
      <c r="AS7" s="42"/>
    </row>
    <row r="8" spans="1:45" ht="21.75" hidden="1" customHeight="1">
      <c r="A8" s="46" t="s">
        <v>60</v>
      </c>
      <c r="B8" s="47" t="s">
        <v>69</v>
      </c>
      <c r="C8" s="49">
        <f t="shared" si="2"/>
        <v>45875</v>
      </c>
      <c r="D8" s="49">
        <f t="shared" si="0"/>
        <v>45875</v>
      </c>
      <c r="E8" s="49">
        <f>D8+2</f>
        <v>45877</v>
      </c>
      <c r="F8" s="47" t="s">
        <v>70</v>
      </c>
      <c r="G8" s="52">
        <f>E8+2</f>
        <v>45879</v>
      </c>
      <c r="H8" s="52">
        <f>G8</f>
        <v>45879</v>
      </c>
      <c r="I8" s="52">
        <f>H8+1</f>
        <v>45880</v>
      </c>
      <c r="J8" s="50"/>
      <c r="K8" s="50"/>
      <c r="L8" s="50"/>
      <c r="M8" s="51"/>
      <c r="P8" s="158"/>
      <c r="Q8" s="146"/>
      <c r="R8" s="147"/>
      <c r="S8" s="52">
        <f>I8+1</f>
        <v>45881</v>
      </c>
      <c r="T8" s="52">
        <f>S8</f>
        <v>45881</v>
      </c>
      <c r="U8" s="52">
        <f>T8+1</f>
        <v>45882</v>
      </c>
      <c r="V8" s="158"/>
      <c r="W8" s="146"/>
      <c r="X8" s="147"/>
      <c r="Y8" s="159" t="s">
        <v>71</v>
      </c>
      <c r="Z8" s="146"/>
      <c r="AA8" s="147"/>
      <c r="AB8" s="158"/>
      <c r="AC8" s="146"/>
      <c r="AD8" s="147"/>
      <c r="AE8" s="53"/>
      <c r="AF8" s="54"/>
      <c r="AG8" s="54"/>
      <c r="AH8" s="158" t="s">
        <v>20</v>
      </c>
      <c r="AI8" s="146"/>
      <c r="AJ8" s="147"/>
      <c r="AK8" s="52">
        <f>U8+4</f>
        <v>45886</v>
      </c>
      <c r="AL8" s="42"/>
      <c r="AM8" s="42"/>
      <c r="AN8" s="42"/>
      <c r="AO8" s="42"/>
      <c r="AP8" s="42"/>
      <c r="AQ8" s="42"/>
      <c r="AR8" s="42"/>
      <c r="AS8" s="42"/>
    </row>
    <row r="9" spans="1:45" ht="21.75" hidden="1" customHeight="1">
      <c r="A9" s="46" t="s">
        <v>60</v>
      </c>
      <c r="B9" s="47" t="s">
        <v>72</v>
      </c>
      <c r="C9" s="49">
        <f t="shared" si="2"/>
        <v>45886</v>
      </c>
      <c r="D9" s="49">
        <f t="shared" si="0"/>
        <v>45886</v>
      </c>
      <c r="E9" s="49">
        <f>D9+1</f>
        <v>45887</v>
      </c>
      <c r="F9" s="47" t="s">
        <v>73</v>
      </c>
      <c r="G9" s="158" t="s">
        <v>20</v>
      </c>
      <c r="H9" s="146"/>
      <c r="I9" s="147"/>
      <c r="J9" s="50"/>
      <c r="K9" s="50"/>
      <c r="L9" s="50"/>
      <c r="M9" s="51"/>
      <c r="P9" s="158"/>
      <c r="Q9" s="146"/>
      <c r="R9" s="147"/>
      <c r="S9" s="52">
        <f>E9+4</f>
        <v>45891</v>
      </c>
      <c r="T9" s="52">
        <f t="shared" ref="T9:U9" si="9">S9+1</f>
        <v>45892</v>
      </c>
      <c r="U9" s="52">
        <f t="shared" si="9"/>
        <v>45893</v>
      </c>
      <c r="V9" s="158"/>
      <c r="W9" s="146"/>
      <c r="X9" s="147"/>
      <c r="Y9" s="159" t="s">
        <v>74</v>
      </c>
      <c r="Z9" s="146"/>
      <c r="AA9" s="147"/>
      <c r="AB9" s="158"/>
      <c r="AC9" s="146"/>
      <c r="AD9" s="147"/>
      <c r="AE9" s="53"/>
      <c r="AF9" s="54"/>
      <c r="AG9" s="54"/>
      <c r="AH9" s="52">
        <f>U9+2</f>
        <v>45895</v>
      </c>
      <c r="AI9" s="52">
        <f t="shared" ref="AI9:AJ9" si="10">AH9</f>
        <v>45895</v>
      </c>
      <c r="AJ9" s="52">
        <f t="shared" si="10"/>
        <v>45895</v>
      </c>
      <c r="AK9" s="52">
        <f>AJ9+2</f>
        <v>45897</v>
      </c>
      <c r="AL9" s="42"/>
      <c r="AM9" s="42"/>
      <c r="AN9" s="42"/>
      <c r="AO9" s="42"/>
      <c r="AP9" s="42"/>
      <c r="AQ9" s="42"/>
      <c r="AR9" s="42"/>
      <c r="AS9" s="42"/>
    </row>
    <row r="10" spans="1:45" ht="21.75" hidden="1" customHeight="1">
      <c r="A10" s="46" t="s">
        <v>60</v>
      </c>
      <c r="B10" s="47" t="s">
        <v>75</v>
      </c>
      <c r="C10" s="49">
        <f t="shared" si="2"/>
        <v>45897</v>
      </c>
      <c r="D10" s="49">
        <f t="shared" si="0"/>
        <v>45897</v>
      </c>
      <c r="E10" s="49">
        <f>D10+2</f>
        <v>45899</v>
      </c>
      <c r="F10" s="47" t="s">
        <v>76</v>
      </c>
      <c r="G10" s="52">
        <f>E10+2</f>
        <v>45901</v>
      </c>
      <c r="H10" s="52">
        <f>G10+1</f>
        <v>45902</v>
      </c>
      <c r="I10" s="52">
        <f>H10</f>
        <v>45902</v>
      </c>
      <c r="J10" s="50"/>
      <c r="K10" s="50"/>
      <c r="L10" s="50"/>
      <c r="M10" s="51"/>
      <c r="P10" s="158"/>
      <c r="Q10" s="146"/>
      <c r="R10" s="147"/>
      <c r="S10" s="52">
        <f>I10+2</f>
        <v>45904</v>
      </c>
      <c r="T10" s="52">
        <f t="shared" ref="T10:U10" si="11">S10</f>
        <v>45904</v>
      </c>
      <c r="U10" s="52">
        <f t="shared" si="11"/>
        <v>45904</v>
      </c>
      <c r="V10" s="158"/>
      <c r="W10" s="146"/>
      <c r="X10" s="147"/>
      <c r="Y10" s="55" t="s">
        <v>77</v>
      </c>
      <c r="Z10" s="56">
        <f>U10+2</f>
        <v>45906</v>
      </c>
      <c r="AA10" s="56">
        <f>Z10</f>
        <v>45906</v>
      </c>
      <c r="AB10" s="158"/>
      <c r="AC10" s="146"/>
      <c r="AD10" s="147"/>
      <c r="AE10" s="53"/>
      <c r="AF10" s="54"/>
      <c r="AG10" s="54"/>
      <c r="AH10" s="158" t="s">
        <v>20</v>
      </c>
      <c r="AI10" s="146"/>
      <c r="AJ10" s="147"/>
      <c r="AK10" s="57">
        <f>AA10+4</f>
        <v>45910</v>
      </c>
      <c r="AL10" s="42"/>
      <c r="AM10" s="42"/>
      <c r="AN10" s="42"/>
      <c r="AO10" s="42"/>
      <c r="AP10" s="42"/>
      <c r="AQ10" s="42"/>
      <c r="AR10" s="42"/>
      <c r="AS10" s="42"/>
    </row>
    <row r="11" spans="1:45" ht="21.75" hidden="1" customHeight="1">
      <c r="A11" s="58" t="s">
        <v>78</v>
      </c>
      <c r="B11" s="47" t="str">
        <f>'STF 3'!B14</f>
        <v>S099s</v>
      </c>
      <c r="C11" s="49">
        <f>'STF 3'!C14</f>
        <v>45895</v>
      </c>
      <c r="D11" s="49">
        <f t="shared" si="0"/>
        <v>45895</v>
      </c>
      <c r="E11" s="49">
        <f t="shared" ref="E11:E13" si="12">D11+1</f>
        <v>45896</v>
      </c>
      <c r="F11" s="47" t="s">
        <v>79</v>
      </c>
      <c r="G11" s="158" t="s">
        <v>20</v>
      </c>
      <c r="H11" s="146"/>
      <c r="I11" s="147"/>
      <c r="J11" s="50"/>
      <c r="K11" s="50"/>
      <c r="L11" s="50"/>
      <c r="M11" s="51"/>
      <c r="P11" s="51"/>
      <c r="Q11" s="51"/>
      <c r="R11" s="51"/>
      <c r="S11" s="158" t="s">
        <v>20</v>
      </c>
      <c r="T11" s="146"/>
      <c r="U11" s="147"/>
      <c r="V11" s="51"/>
      <c r="W11" s="51"/>
      <c r="X11" s="51"/>
      <c r="Y11" s="52">
        <f t="shared" ref="Y11:Y12" si="13">E11+14</f>
        <v>45910</v>
      </c>
      <c r="Z11" s="52">
        <f t="shared" ref="Z11:AA11" si="14">Y11</f>
        <v>45910</v>
      </c>
      <c r="AA11" s="52">
        <f t="shared" si="14"/>
        <v>45910</v>
      </c>
      <c r="AB11" s="59"/>
      <c r="AC11" s="59"/>
      <c r="AD11" s="59"/>
      <c r="AE11" s="59"/>
      <c r="AF11" s="59"/>
      <c r="AG11" s="59"/>
      <c r="AH11" s="158" t="s">
        <v>20</v>
      </c>
      <c r="AI11" s="146"/>
      <c r="AJ11" s="147"/>
      <c r="AK11" s="52">
        <f>'STF 3'!AL14</f>
        <v>45917</v>
      </c>
      <c r="AL11" s="42"/>
      <c r="AM11" s="42"/>
      <c r="AN11" s="42"/>
      <c r="AO11" s="42"/>
      <c r="AP11" s="42"/>
      <c r="AQ11" s="42"/>
      <c r="AR11" s="42"/>
      <c r="AS11" s="42"/>
    </row>
    <row r="12" spans="1:45" ht="21.75" hidden="1" customHeight="1">
      <c r="A12" s="60" t="s">
        <v>80</v>
      </c>
      <c r="B12" s="61" t="s">
        <v>81</v>
      </c>
      <c r="C12" s="49">
        <f>'STF 3'!C16</f>
        <v>45902</v>
      </c>
      <c r="D12" s="49">
        <f t="shared" si="0"/>
        <v>45902</v>
      </c>
      <c r="E12" s="49">
        <f t="shared" si="12"/>
        <v>45903</v>
      </c>
      <c r="F12" s="61" t="s">
        <v>82</v>
      </c>
      <c r="G12" s="158" t="s">
        <v>20</v>
      </c>
      <c r="H12" s="146"/>
      <c r="I12" s="147"/>
      <c r="J12" s="50"/>
      <c r="K12" s="50"/>
      <c r="L12" s="50"/>
      <c r="M12" s="51"/>
      <c r="P12" s="51"/>
      <c r="Q12" s="51"/>
      <c r="R12" s="51"/>
      <c r="S12" s="158" t="s">
        <v>20</v>
      </c>
      <c r="T12" s="146"/>
      <c r="U12" s="147"/>
      <c r="V12" s="51"/>
      <c r="W12" s="51"/>
      <c r="X12" s="51"/>
      <c r="Y12" s="52">
        <f t="shared" si="13"/>
        <v>45917</v>
      </c>
      <c r="Z12" s="52">
        <f>Y12+1</f>
        <v>45918</v>
      </c>
      <c r="AA12" s="52">
        <f>Z12</f>
        <v>45918</v>
      </c>
      <c r="AB12" s="59"/>
      <c r="AC12" s="59"/>
      <c r="AD12" s="59"/>
      <c r="AE12" s="62"/>
      <c r="AF12" s="63"/>
      <c r="AG12" s="63"/>
      <c r="AH12" s="158" t="s">
        <v>20</v>
      </c>
      <c r="AI12" s="146"/>
      <c r="AJ12" s="147"/>
      <c r="AK12" s="52">
        <f>'STF 3'!AL16</f>
        <v>45925</v>
      </c>
      <c r="AL12" s="42"/>
      <c r="AM12" s="42"/>
      <c r="AN12" s="42"/>
      <c r="AO12" s="42"/>
      <c r="AP12" s="42"/>
      <c r="AQ12" s="42"/>
      <c r="AR12" s="42"/>
      <c r="AS12" s="42"/>
    </row>
    <row r="13" spans="1:45" ht="21.75" hidden="1" customHeight="1">
      <c r="A13" s="46" t="s">
        <v>60</v>
      </c>
      <c r="B13" s="61" t="s">
        <v>83</v>
      </c>
      <c r="C13" s="49">
        <f>AK10</f>
        <v>45910</v>
      </c>
      <c r="D13" s="49">
        <f t="shared" si="0"/>
        <v>45910</v>
      </c>
      <c r="E13" s="49">
        <f t="shared" si="12"/>
        <v>45911</v>
      </c>
      <c r="F13" s="61" t="s">
        <v>84</v>
      </c>
      <c r="G13" s="158" t="s">
        <v>20</v>
      </c>
      <c r="H13" s="146"/>
      <c r="I13" s="147"/>
      <c r="J13" s="50"/>
      <c r="K13" s="50"/>
      <c r="L13" s="50"/>
      <c r="M13" s="51"/>
      <c r="P13" s="158"/>
      <c r="Q13" s="146"/>
      <c r="R13" s="147"/>
      <c r="S13" s="52">
        <f>E13+4</f>
        <v>45915</v>
      </c>
      <c r="T13" s="52">
        <f>S13</f>
        <v>45915</v>
      </c>
      <c r="U13" s="52">
        <f>T13+1</f>
        <v>45916</v>
      </c>
      <c r="V13" s="158"/>
      <c r="W13" s="146"/>
      <c r="X13" s="147"/>
      <c r="Y13" s="159" t="s">
        <v>74</v>
      </c>
      <c r="Z13" s="146"/>
      <c r="AA13" s="147"/>
      <c r="AB13" s="158"/>
      <c r="AC13" s="146"/>
      <c r="AD13" s="147"/>
      <c r="AE13" s="53"/>
      <c r="AF13" s="54"/>
      <c r="AG13" s="54"/>
      <c r="AH13" s="52">
        <f>U13+1</f>
        <v>45917</v>
      </c>
      <c r="AI13" s="52">
        <f>AH13</f>
        <v>45917</v>
      </c>
      <c r="AJ13" s="52">
        <f>AI13+1</f>
        <v>45918</v>
      </c>
      <c r="AK13" s="52">
        <f t="shared" ref="AK13:AK14" si="15">AJ13+2</f>
        <v>45920</v>
      </c>
      <c r="AL13" s="42"/>
      <c r="AM13" s="42"/>
      <c r="AN13" s="42"/>
      <c r="AO13" s="42"/>
      <c r="AP13" s="42"/>
      <c r="AQ13" s="42"/>
      <c r="AR13" s="42"/>
      <c r="AS13" s="42"/>
    </row>
    <row r="14" spans="1:45" ht="21.75" customHeight="1">
      <c r="A14" s="64" t="s">
        <v>36</v>
      </c>
      <c r="B14" s="47" t="s">
        <v>20</v>
      </c>
      <c r="C14" s="158" t="s">
        <v>20</v>
      </c>
      <c r="D14" s="146"/>
      <c r="E14" s="147"/>
      <c r="F14" s="61" t="s">
        <v>85</v>
      </c>
      <c r="G14" s="65" t="s">
        <v>86</v>
      </c>
      <c r="H14" s="57">
        <v>45919</v>
      </c>
      <c r="I14" s="52">
        <f>H14</f>
        <v>45919</v>
      </c>
      <c r="J14" s="50"/>
      <c r="K14" s="50"/>
      <c r="L14" s="50"/>
      <c r="M14" s="51"/>
      <c r="P14" s="51"/>
      <c r="Q14" s="51"/>
      <c r="R14" s="51"/>
      <c r="S14" s="65" t="s">
        <v>87</v>
      </c>
      <c r="T14" s="57">
        <f>I14+2</f>
        <v>45921</v>
      </c>
      <c r="U14" s="52">
        <f>T14</f>
        <v>45921</v>
      </c>
      <c r="V14" s="51"/>
      <c r="W14" s="51"/>
      <c r="X14" s="51"/>
      <c r="Y14" s="65" t="s">
        <v>88</v>
      </c>
      <c r="Z14" s="57">
        <f>U14+3</f>
        <v>45924</v>
      </c>
      <c r="AA14" s="52">
        <f t="shared" ref="AA14:AA15" si="16">Z14+1</f>
        <v>45925</v>
      </c>
      <c r="AB14" s="66"/>
      <c r="AC14" s="66"/>
      <c r="AD14" s="66"/>
      <c r="AE14" s="67"/>
      <c r="AF14" s="67"/>
      <c r="AG14" s="67"/>
      <c r="AH14" s="57">
        <f>AA14+2</f>
        <v>45927</v>
      </c>
      <c r="AI14" s="57">
        <v>45927</v>
      </c>
      <c r="AJ14" s="52">
        <f>AI14</f>
        <v>45927</v>
      </c>
      <c r="AK14" s="52">
        <f t="shared" si="15"/>
        <v>45929</v>
      </c>
      <c r="AL14" s="42"/>
      <c r="AM14" s="42"/>
      <c r="AN14" s="42"/>
      <c r="AO14" s="42"/>
      <c r="AP14" s="42"/>
      <c r="AQ14" s="42"/>
      <c r="AR14" s="42"/>
      <c r="AS14" s="42"/>
    </row>
    <row r="15" spans="1:45" ht="21.75" customHeight="1">
      <c r="A15" s="58" t="s">
        <v>89</v>
      </c>
      <c r="B15" s="47" t="s">
        <v>90</v>
      </c>
      <c r="C15" s="49">
        <f>'STF 3'!C17</f>
        <v>45917</v>
      </c>
      <c r="D15" s="49">
        <f t="shared" ref="D15:D19" si="17">C15</f>
        <v>45917</v>
      </c>
      <c r="E15" s="49">
        <f t="shared" ref="E15:E19" si="18">D15+2</f>
        <v>45919</v>
      </c>
      <c r="F15" s="47" t="s">
        <v>91</v>
      </c>
      <c r="G15" s="158" t="s">
        <v>20</v>
      </c>
      <c r="H15" s="146"/>
      <c r="I15" s="147"/>
      <c r="J15" s="50"/>
      <c r="K15" s="50"/>
      <c r="L15" s="50"/>
      <c r="M15" s="51"/>
      <c r="P15" s="51"/>
      <c r="Q15" s="51"/>
      <c r="R15" s="51"/>
      <c r="S15" s="158" t="s">
        <v>20</v>
      </c>
      <c r="T15" s="146"/>
      <c r="U15" s="147"/>
      <c r="V15" s="51"/>
      <c r="W15" s="51"/>
      <c r="X15" s="51"/>
      <c r="Y15" s="52">
        <f>'STF 3'!AE17+1</f>
        <v>45938</v>
      </c>
      <c r="Z15" s="52">
        <f>Y15</f>
        <v>45938</v>
      </c>
      <c r="AA15" s="52">
        <f t="shared" si="16"/>
        <v>45939</v>
      </c>
      <c r="AB15" s="66"/>
      <c r="AC15" s="66"/>
      <c r="AD15" s="66"/>
      <c r="AE15" s="67"/>
      <c r="AF15" s="67"/>
      <c r="AG15" s="67"/>
      <c r="AH15" s="158" t="s">
        <v>20</v>
      </c>
      <c r="AI15" s="146"/>
      <c r="AJ15" s="147"/>
      <c r="AK15" s="53">
        <f>'STF 3'!AL17</f>
        <v>45943</v>
      </c>
      <c r="AL15" s="42"/>
      <c r="AM15" s="42"/>
      <c r="AN15" s="42"/>
      <c r="AO15" s="42"/>
      <c r="AP15" s="42"/>
      <c r="AQ15" s="42"/>
      <c r="AR15" s="42"/>
      <c r="AS15" s="42"/>
    </row>
    <row r="16" spans="1:45" ht="21.75" hidden="1" customHeight="1">
      <c r="A16" s="46" t="s">
        <v>60</v>
      </c>
      <c r="B16" s="61" t="s">
        <v>92</v>
      </c>
      <c r="C16" s="49">
        <f>AK13</f>
        <v>45920</v>
      </c>
      <c r="D16" s="49">
        <f t="shared" si="17"/>
        <v>45920</v>
      </c>
      <c r="E16" s="49">
        <f t="shared" si="18"/>
        <v>45922</v>
      </c>
      <c r="F16" s="61" t="s">
        <v>93</v>
      </c>
      <c r="G16" s="158" t="s">
        <v>20</v>
      </c>
      <c r="H16" s="146"/>
      <c r="I16" s="147"/>
      <c r="J16" s="50"/>
      <c r="K16" s="50"/>
      <c r="L16" s="50"/>
      <c r="M16" s="51"/>
      <c r="P16" s="158"/>
      <c r="Q16" s="146"/>
      <c r="R16" s="147"/>
      <c r="S16" s="52">
        <f>E16+3</f>
        <v>45925</v>
      </c>
      <c r="T16" s="52">
        <f>S16+1</f>
        <v>45926</v>
      </c>
      <c r="U16" s="52">
        <f>T16</f>
        <v>45926</v>
      </c>
      <c r="V16" s="158"/>
      <c r="W16" s="146"/>
      <c r="X16" s="147"/>
      <c r="Y16" s="168" t="s">
        <v>20</v>
      </c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7"/>
      <c r="AK16" s="68" t="s">
        <v>20</v>
      </c>
      <c r="AL16" s="42"/>
      <c r="AM16" s="42"/>
      <c r="AN16" s="42"/>
      <c r="AO16" s="42"/>
      <c r="AP16" s="42"/>
      <c r="AQ16" s="42"/>
      <c r="AR16" s="42"/>
      <c r="AS16" s="42"/>
    </row>
    <row r="17" spans="1:45" ht="21.75" hidden="1" customHeight="1">
      <c r="A17" s="60" t="s">
        <v>80</v>
      </c>
      <c r="B17" s="61" t="s">
        <v>94</v>
      </c>
      <c r="C17" s="54">
        <f>'STF 3'!C18</f>
        <v>45925</v>
      </c>
      <c r="D17" s="54">
        <f t="shared" si="17"/>
        <v>45925</v>
      </c>
      <c r="E17" s="54">
        <f t="shared" si="18"/>
        <v>45927</v>
      </c>
      <c r="F17" s="47" t="s">
        <v>20</v>
      </c>
      <c r="G17" s="158" t="s">
        <v>20</v>
      </c>
      <c r="H17" s="146"/>
      <c r="I17" s="147"/>
      <c r="J17" s="69"/>
      <c r="K17" s="69"/>
      <c r="L17" s="69"/>
      <c r="M17" s="69"/>
      <c r="N17" s="70"/>
      <c r="O17" s="70"/>
      <c r="P17" s="69"/>
      <c r="Q17" s="69"/>
      <c r="R17" s="69"/>
      <c r="S17" s="158" t="s">
        <v>20</v>
      </c>
      <c r="T17" s="146"/>
      <c r="U17" s="147"/>
      <c r="V17" s="69"/>
      <c r="W17" s="69"/>
      <c r="X17" s="69"/>
      <c r="Y17" s="158" t="s">
        <v>20</v>
      </c>
      <c r="Z17" s="146"/>
      <c r="AA17" s="147"/>
      <c r="AB17" s="69"/>
      <c r="AC17" s="69"/>
      <c r="AD17" s="69"/>
      <c r="AE17" s="69"/>
      <c r="AF17" s="69"/>
      <c r="AG17" s="69"/>
      <c r="AH17" s="158" t="s">
        <v>20</v>
      </c>
      <c r="AI17" s="146"/>
      <c r="AJ17" s="147"/>
      <c r="AK17" s="53" t="str">
        <f>'STF 3'!AL18</f>
        <v>-</v>
      </c>
      <c r="AL17" s="42"/>
      <c r="AM17" s="42"/>
      <c r="AN17" s="42"/>
      <c r="AO17" s="42"/>
      <c r="AP17" s="42"/>
      <c r="AQ17" s="42"/>
      <c r="AR17" s="42"/>
      <c r="AS17" s="42"/>
    </row>
    <row r="18" spans="1:45" ht="21.75" customHeight="1">
      <c r="A18" s="64" t="s">
        <v>36</v>
      </c>
      <c r="B18" s="61" t="s">
        <v>95</v>
      </c>
      <c r="C18" s="49">
        <f t="shared" ref="C18:C19" si="19">AK14</f>
        <v>45929</v>
      </c>
      <c r="D18" s="49">
        <f t="shared" si="17"/>
        <v>45929</v>
      </c>
      <c r="E18" s="49">
        <f t="shared" si="18"/>
        <v>45931</v>
      </c>
      <c r="F18" s="61" t="s">
        <v>96</v>
      </c>
      <c r="G18" s="52">
        <f>E18+2</f>
        <v>45933</v>
      </c>
      <c r="H18" s="52">
        <f t="shared" ref="H18:I18" si="20">G18</f>
        <v>45933</v>
      </c>
      <c r="I18" s="52">
        <f t="shared" si="20"/>
        <v>45933</v>
      </c>
      <c r="J18" s="69"/>
      <c r="K18" s="69"/>
      <c r="L18" s="69"/>
      <c r="M18" s="69"/>
      <c r="N18" s="70"/>
      <c r="O18" s="70"/>
      <c r="P18" s="69"/>
      <c r="Q18" s="69"/>
      <c r="R18" s="69"/>
      <c r="S18" s="52">
        <f>E18+4</f>
        <v>45935</v>
      </c>
      <c r="T18" s="52">
        <f>S18+2</f>
        <v>45937</v>
      </c>
      <c r="U18" s="52">
        <f>T18</f>
        <v>45937</v>
      </c>
      <c r="V18" s="69"/>
      <c r="W18" s="69"/>
      <c r="X18" s="69"/>
      <c r="Y18" s="158" t="s">
        <v>20</v>
      </c>
      <c r="Z18" s="146"/>
      <c r="AA18" s="147"/>
      <c r="AB18" s="69"/>
      <c r="AC18" s="69"/>
      <c r="AD18" s="69"/>
      <c r="AE18" s="69"/>
      <c r="AF18" s="69"/>
      <c r="AG18" s="69"/>
      <c r="AH18" s="158" t="s">
        <v>20</v>
      </c>
      <c r="AI18" s="146"/>
      <c r="AJ18" s="147"/>
      <c r="AK18" s="52">
        <f>U18+4</f>
        <v>45941</v>
      </c>
      <c r="AL18" s="163" t="s">
        <v>97</v>
      </c>
      <c r="AM18" s="154"/>
      <c r="AN18" s="154"/>
      <c r="AO18" s="154"/>
      <c r="AP18" s="42"/>
      <c r="AQ18" s="42"/>
      <c r="AR18" s="42"/>
      <c r="AS18" s="42"/>
    </row>
    <row r="19" spans="1:45" ht="21.75" customHeight="1">
      <c r="A19" s="58" t="s">
        <v>98</v>
      </c>
      <c r="B19" s="47" t="s">
        <v>99</v>
      </c>
      <c r="C19" s="54">
        <f t="shared" si="19"/>
        <v>45943</v>
      </c>
      <c r="D19" s="54">
        <f t="shared" si="17"/>
        <v>45943</v>
      </c>
      <c r="E19" s="54">
        <f t="shared" si="18"/>
        <v>45945</v>
      </c>
      <c r="F19" s="47" t="s">
        <v>20</v>
      </c>
      <c r="G19" s="158" t="s">
        <v>20</v>
      </c>
      <c r="H19" s="146"/>
      <c r="I19" s="147"/>
      <c r="J19" s="69"/>
      <c r="K19" s="69"/>
      <c r="L19" s="69"/>
      <c r="M19" s="69"/>
      <c r="N19" s="70"/>
      <c r="O19" s="70"/>
      <c r="P19" s="69"/>
      <c r="Q19" s="69"/>
      <c r="R19" s="69"/>
      <c r="S19" s="158" t="s">
        <v>20</v>
      </c>
      <c r="T19" s="146"/>
      <c r="U19" s="147"/>
      <c r="V19" s="69"/>
      <c r="W19" s="69"/>
      <c r="X19" s="69"/>
      <c r="Y19" s="53">
        <f>'STF 3'!AE20+1</f>
        <v>45952</v>
      </c>
      <c r="Z19" s="53">
        <f t="shared" ref="Z19:AA19" si="21">Y19</f>
        <v>45952</v>
      </c>
      <c r="AA19" s="53">
        <f t="shared" si="21"/>
        <v>45952</v>
      </c>
      <c r="AB19" s="69"/>
      <c r="AC19" s="69"/>
      <c r="AD19" s="69"/>
      <c r="AE19" s="69"/>
      <c r="AF19" s="69"/>
      <c r="AG19" s="69"/>
      <c r="AH19" s="158" t="s">
        <v>20</v>
      </c>
      <c r="AI19" s="146"/>
      <c r="AJ19" s="147"/>
      <c r="AK19" s="53" t="str">
        <f>'STF 3'!AL20</f>
        <v>-</v>
      </c>
      <c r="AL19" s="42"/>
      <c r="AM19" s="42"/>
      <c r="AN19" s="42"/>
      <c r="AO19" s="42"/>
      <c r="AP19" s="42"/>
      <c r="AQ19" s="42"/>
      <c r="AR19" s="42"/>
      <c r="AS19" s="42"/>
    </row>
    <row r="20" spans="1:45" ht="15.75" customHeight="1">
      <c r="A20" s="160"/>
      <c r="B20" s="147"/>
      <c r="C20" s="164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7"/>
      <c r="AL20" s="42"/>
      <c r="AM20" s="42"/>
      <c r="AN20" s="42"/>
      <c r="AO20" s="42"/>
      <c r="AP20" s="42"/>
      <c r="AQ20" s="42"/>
      <c r="AR20" s="42"/>
      <c r="AS20" s="42"/>
    </row>
    <row r="21" spans="1:45" ht="21.75" customHeight="1">
      <c r="A21" s="4" t="s">
        <v>1</v>
      </c>
      <c r="B21" s="39" t="s">
        <v>2</v>
      </c>
      <c r="C21" s="137" t="s">
        <v>55</v>
      </c>
      <c r="D21" s="138"/>
      <c r="E21" s="139"/>
      <c r="F21" s="40" t="s">
        <v>2</v>
      </c>
      <c r="G21" s="137" t="s">
        <v>56</v>
      </c>
      <c r="H21" s="138"/>
      <c r="I21" s="139"/>
      <c r="J21" s="69"/>
      <c r="K21" s="69"/>
      <c r="L21" s="69"/>
      <c r="M21" s="69"/>
      <c r="N21" s="70"/>
      <c r="O21" s="70"/>
      <c r="P21" s="69"/>
      <c r="Q21" s="69"/>
      <c r="R21" s="69"/>
      <c r="S21" s="137" t="s">
        <v>8</v>
      </c>
      <c r="T21" s="138"/>
      <c r="U21" s="139"/>
      <c r="V21" s="69"/>
      <c r="W21" s="69"/>
      <c r="X21" s="69"/>
      <c r="Y21" s="137" t="s">
        <v>100</v>
      </c>
      <c r="Z21" s="138"/>
      <c r="AA21" s="139"/>
      <c r="AB21" s="69"/>
      <c r="AC21" s="69"/>
      <c r="AD21" s="69"/>
      <c r="AE21" s="69"/>
      <c r="AF21" s="69"/>
      <c r="AG21" s="69"/>
      <c r="AH21" s="137" t="s">
        <v>4</v>
      </c>
      <c r="AI21" s="138"/>
      <c r="AJ21" s="139"/>
      <c r="AK21" s="41" t="s">
        <v>9</v>
      </c>
      <c r="AL21" s="42"/>
      <c r="AM21" s="42"/>
      <c r="AN21" s="42"/>
      <c r="AO21" s="42"/>
      <c r="AP21" s="42"/>
      <c r="AQ21" s="42"/>
      <c r="AR21" s="42"/>
      <c r="AS21" s="42"/>
    </row>
    <row r="22" spans="1:45" ht="21.75" customHeight="1">
      <c r="A22" s="43"/>
      <c r="B22" s="47"/>
      <c r="C22" s="10" t="s">
        <v>10</v>
      </c>
      <c r="D22" s="10" t="s">
        <v>11</v>
      </c>
      <c r="E22" s="10" t="s">
        <v>12</v>
      </c>
      <c r="F22" s="45"/>
      <c r="G22" s="10" t="s">
        <v>10</v>
      </c>
      <c r="H22" s="10" t="s">
        <v>11</v>
      </c>
      <c r="I22" s="10" t="s">
        <v>12</v>
      </c>
      <c r="J22" s="69"/>
      <c r="K22" s="69"/>
      <c r="L22" s="69"/>
      <c r="M22" s="69"/>
      <c r="N22" s="70"/>
      <c r="O22" s="70"/>
      <c r="P22" s="69"/>
      <c r="Q22" s="69"/>
      <c r="R22" s="69"/>
      <c r="S22" s="10" t="s">
        <v>10</v>
      </c>
      <c r="T22" s="10" t="s">
        <v>11</v>
      </c>
      <c r="U22" s="10" t="s">
        <v>12</v>
      </c>
      <c r="V22" s="69"/>
      <c r="W22" s="69"/>
      <c r="X22" s="69"/>
      <c r="Y22" s="10" t="s">
        <v>10</v>
      </c>
      <c r="Z22" s="10" t="s">
        <v>11</v>
      </c>
      <c r="AA22" s="10" t="s">
        <v>12</v>
      </c>
      <c r="AB22" s="69"/>
      <c r="AC22" s="69"/>
      <c r="AD22" s="69"/>
      <c r="AE22" s="69"/>
      <c r="AF22" s="69"/>
      <c r="AG22" s="69"/>
      <c r="AH22" s="10" t="s">
        <v>10</v>
      </c>
      <c r="AI22" s="10" t="s">
        <v>11</v>
      </c>
      <c r="AJ22" s="10" t="s">
        <v>12</v>
      </c>
      <c r="AK22" s="10" t="s">
        <v>10</v>
      </c>
      <c r="AL22" s="42"/>
      <c r="AM22" s="42"/>
      <c r="AN22" s="42"/>
      <c r="AO22" s="42"/>
      <c r="AP22" s="42"/>
      <c r="AQ22" s="42"/>
      <c r="AR22" s="42"/>
      <c r="AS22" s="42"/>
    </row>
    <row r="23" spans="1:45" ht="21.75" customHeight="1">
      <c r="A23" s="71" t="s">
        <v>60</v>
      </c>
      <c r="B23" s="47" t="s">
        <v>20</v>
      </c>
      <c r="C23" s="158" t="s">
        <v>20</v>
      </c>
      <c r="D23" s="146"/>
      <c r="E23" s="147"/>
      <c r="F23" s="61" t="s">
        <v>101</v>
      </c>
      <c r="G23" s="158" t="s">
        <v>20</v>
      </c>
      <c r="H23" s="146"/>
      <c r="I23" s="147"/>
      <c r="J23" s="50"/>
      <c r="K23" s="50"/>
      <c r="L23" s="50"/>
      <c r="M23" s="51"/>
      <c r="P23" s="158"/>
      <c r="Q23" s="146"/>
      <c r="R23" s="147"/>
      <c r="S23" s="52">
        <v>45936</v>
      </c>
      <c r="T23" s="52">
        <f>S23+1</f>
        <v>45937</v>
      </c>
      <c r="U23" s="52">
        <f>T23</f>
        <v>45937</v>
      </c>
      <c r="V23" s="158"/>
      <c r="W23" s="146"/>
      <c r="X23" s="147"/>
      <c r="Y23" s="158" t="s">
        <v>20</v>
      </c>
      <c r="Z23" s="146"/>
      <c r="AA23" s="147"/>
      <c r="AB23" s="72"/>
      <c r="AC23" s="72"/>
      <c r="AD23" s="72"/>
      <c r="AE23" s="72"/>
      <c r="AF23" s="72"/>
      <c r="AG23" s="72"/>
      <c r="AH23" s="57">
        <f>U23+4</f>
        <v>45941</v>
      </c>
      <c r="AI23" s="53">
        <f>AH23+3</f>
        <v>45944</v>
      </c>
      <c r="AJ23" s="53">
        <f>AI23</f>
        <v>45944</v>
      </c>
      <c r="AK23" s="53">
        <f>AJ23+2</f>
        <v>45946</v>
      </c>
      <c r="AL23" s="42"/>
      <c r="AM23" s="42"/>
      <c r="AN23" s="42"/>
      <c r="AO23" s="42"/>
      <c r="AP23" s="42"/>
      <c r="AQ23" s="42"/>
      <c r="AR23" s="42"/>
      <c r="AS23" s="42"/>
    </row>
    <row r="24" spans="1:45" ht="21.75" hidden="1" customHeight="1">
      <c r="A24" s="60" t="s">
        <v>80</v>
      </c>
      <c r="B24" s="47" t="s">
        <v>20</v>
      </c>
      <c r="C24" s="158" t="s">
        <v>20</v>
      </c>
      <c r="D24" s="146"/>
      <c r="E24" s="147"/>
      <c r="F24" s="61" t="s">
        <v>102</v>
      </c>
      <c r="G24" s="158" t="s">
        <v>20</v>
      </c>
      <c r="H24" s="146"/>
      <c r="I24" s="147"/>
      <c r="J24" s="69"/>
      <c r="K24" s="69"/>
      <c r="L24" s="69"/>
      <c r="M24" s="69"/>
      <c r="N24" s="70"/>
      <c r="O24" s="70"/>
      <c r="P24" s="69"/>
      <c r="Q24" s="69"/>
      <c r="R24" s="69"/>
      <c r="S24" s="158" t="s">
        <v>20</v>
      </c>
      <c r="T24" s="146"/>
      <c r="U24" s="147"/>
      <c r="V24" s="69"/>
      <c r="W24" s="69"/>
      <c r="X24" s="69"/>
      <c r="Y24" s="73">
        <v>45944</v>
      </c>
      <c r="Z24" s="53">
        <f>Y24</f>
        <v>45944</v>
      </c>
      <c r="AA24" s="53">
        <f>Z24+1</f>
        <v>45945</v>
      </c>
      <c r="AB24" s="69"/>
      <c r="AC24" s="69"/>
      <c r="AD24" s="69"/>
      <c r="AE24" s="69"/>
      <c r="AF24" s="69"/>
      <c r="AG24" s="69"/>
      <c r="AH24" s="158" t="s">
        <v>20</v>
      </c>
      <c r="AI24" s="146"/>
      <c r="AJ24" s="147"/>
      <c r="AK24" s="53">
        <f>'STF 3'!AL25</f>
        <v>45952</v>
      </c>
      <c r="AL24" s="42"/>
      <c r="AM24" s="42"/>
      <c r="AN24" s="42"/>
      <c r="AO24" s="42"/>
      <c r="AP24" s="42"/>
      <c r="AQ24" s="42"/>
      <c r="AR24" s="42"/>
      <c r="AS24" s="42"/>
    </row>
    <row r="25" spans="1:45" ht="21.75" hidden="1" customHeight="1">
      <c r="A25" s="58" t="s">
        <v>103</v>
      </c>
      <c r="B25" s="47" t="s">
        <v>20</v>
      </c>
      <c r="C25" s="158" t="s">
        <v>20</v>
      </c>
      <c r="D25" s="146"/>
      <c r="E25" s="147"/>
      <c r="F25" s="47" t="s">
        <v>104</v>
      </c>
      <c r="G25" s="158" t="s">
        <v>20</v>
      </c>
      <c r="H25" s="146"/>
      <c r="I25" s="147"/>
      <c r="J25" s="69"/>
      <c r="K25" s="69"/>
      <c r="L25" s="69"/>
      <c r="M25" s="69"/>
      <c r="N25" s="70"/>
      <c r="O25" s="70"/>
      <c r="P25" s="69"/>
      <c r="Q25" s="69"/>
      <c r="R25" s="69"/>
      <c r="S25" s="158" t="s">
        <v>20</v>
      </c>
      <c r="T25" s="146"/>
      <c r="U25" s="147"/>
      <c r="V25" s="69"/>
      <c r="W25" s="69"/>
      <c r="X25" s="69"/>
      <c r="Y25" s="73">
        <v>45957</v>
      </c>
      <c r="Z25" s="53">
        <f>Y25+1</f>
        <v>45958</v>
      </c>
      <c r="AA25" s="53">
        <f>Z25</f>
        <v>45958</v>
      </c>
      <c r="AB25" s="69"/>
      <c r="AC25" s="69"/>
      <c r="AD25" s="69"/>
      <c r="AE25" s="69"/>
      <c r="AF25" s="69"/>
      <c r="AG25" s="69"/>
      <c r="AH25" s="158" t="s">
        <v>20</v>
      </c>
      <c r="AI25" s="146"/>
      <c r="AJ25" s="147"/>
      <c r="AK25" s="53">
        <f>'STF 3'!AL27</f>
        <v>45963</v>
      </c>
      <c r="AL25" s="42"/>
      <c r="AM25" s="42"/>
      <c r="AN25" s="42"/>
      <c r="AO25" s="42"/>
      <c r="AP25" s="42"/>
      <c r="AQ25" s="42"/>
      <c r="AR25" s="42"/>
      <c r="AS25" s="42"/>
    </row>
    <row r="26" spans="1:45" ht="21.75" customHeight="1">
      <c r="A26" s="46" t="s">
        <v>60</v>
      </c>
      <c r="B26" s="61" t="s">
        <v>105</v>
      </c>
      <c r="C26" s="54">
        <f>AK23</f>
        <v>45946</v>
      </c>
      <c r="D26" s="54">
        <f t="shared" ref="D26:D33" si="22">C26</f>
        <v>45946</v>
      </c>
      <c r="E26" s="54">
        <f t="shared" ref="E26:E33" si="23">D26+2</f>
        <v>45948</v>
      </c>
      <c r="F26" s="61" t="s">
        <v>106</v>
      </c>
      <c r="G26" s="158" t="s">
        <v>20</v>
      </c>
      <c r="H26" s="146"/>
      <c r="I26" s="147"/>
      <c r="J26" s="69"/>
      <c r="K26" s="69"/>
      <c r="L26" s="69"/>
      <c r="M26" s="69"/>
      <c r="N26" s="70"/>
      <c r="O26" s="70"/>
      <c r="P26" s="69"/>
      <c r="Q26" s="69"/>
      <c r="R26" s="69"/>
      <c r="S26" s="53">
        <f t="shared" ref="S26:S27" si="24">E26+4</f>
        <v>45952</v>
      </c>
      <c r="T26" s="53">
        <f t="shared" ref="T26:T27" si="25">S26</f>
        <v>45952</v>
      </c>
      <c r="U26" s="53">
        <f t="shared" ref="U26:U27" si="26">T26+1</f>
        <v>45953</v>
      </c>
      <c r="V26" s="69"/>
      <c r="W26" s="69"/>
      <c r="X26" s="69"/>
      <c r="Y26" s="158" t="s">
        <v>20</v>
      </c>
      <c r="Z26" s="146"/>
      <c r="AA26" s="147"/>
      <c r="AB26" s="69"/>
      <c r="AC26" s="69"/>
      <c r="AD26" s="69"/>
      <c r="AE26" s="69"/>
      <c r="AF26" s="69"/>
      <c r="AG26" s="69"/>
      <c r="AH26" s="53">
        <f t="shared" ref="AH26:AH27" si="27">U26+2</f>
        <v>45955</v>
      </c>
      <c r="AI26" s="53">
        <f t="shared" ref="AI26:AJ26" si="28">AH26</f>
        <v>45955</v>
      </c>
      <c r="AJ26" s="53">
        <f t="shared" si="28"/>
        <v>45955</v>
      </c>
      <c r="AK26" s="53">
        <f t="shared" ref="AK26:AK27" si="29">AJ26+2</f>
        <v>45957</v>
      </c>
      <c r="AL26" s="42"/>
      <c r="AM26" s="42"/>
      <c r="AN26" s="42"/>
      <c r="AO26" s="42"/>
      <c r="AP26" s="42"/>
      <c r="AQ26" s="42"/>
      <c r="AR26" s="42"/>
      <c r="AS26" s="42"/>
    </row>
    <row r="27" spans="1:45" ht="21.75" hidden="1" customHeight="1">
      <c r="A27" s="64" t="s">
        <v>36</v>
      </c>
      <c r="B27" s="61" t="s">
        <v>107</v>
      </c>
      <c r="C27" s="54" t="e">
        <f>#REF!</f>
        <v>#REF!</v>
      </c>
      <c r="D27" s="54" t="e">
        <f t="shared" si="22"/>
        <v>#REF!</v>
      </c>
      <c r="E27" s="54" t="e">
        <f t="shared" si="23"/>
        <v>#REF!</v>
      </c>
      <c r="F27" s="61" t="s">
        <v>108</v>
      </c>
      <c r="G27" s="158" t="s">
        <v>20</v>
      </c>
      <c r="H27" s="146"/>
      <c r="I27" s="147"/>
      <c r="J27" s="69"/>
      <c r="K27" s="69"/>
      <c r="L27" s="69"/>
      <c r="M27" s="69"/>
      <c r="N27" s="70"/>
      <c r="O27" s="70"/>
      <c r="P27" s="69"/>
      <c r="Q27" s="69"/>
      <c r="R27" s="69"/>
      <c r="S27" s="53" t="e">
        <f t="shared" si="24"/>
        <v>#REF!</v>
      </c>
      <c r="T27" s="53" t="e">
        <f t="shared" si="25"/>
        <v>#REF!</v>
      </c>
      <c r="U27" s="53" t="e">
        <f t="shared" si="26"/>
        <v>#REF!</v>
      </c>
      <c r="V27" s="69"/>
      <c r="W27" s="69"/>
      <c r="X27" s="69"/>
      <c r="Y27" s="158" t="s">
        <v>20</v>
      </c>
      <c r="Z27" s="146"/>
      <c r="AA27" s="147"/>
      <c r="AB27" s="69"/>
      <c r="AC27" s="69"/>
      <c r="AD27" s="69"/>
      <c r="AE27" s="69"/>
      <c r="AF27" s="69"/>
      <c r="AG27" s="69"/>
      <c r="AH27" s="53" t="e">
        <f t="shared" si="27"/>
        <v>#REF!</v>
      </c>
      <c r="AI27" s="53" t="e">
        <f t="shared" ref="AI27:AJ27" si="30">AH27</f>
        <v>#REF!</v>
      </c>
      <c r="AJ27" s="53" t="e">
        <f t="shared" si="30"/>
        <v>#REF!</v>
      </c>
      <c r="AK27" s="53" t="e">
        <f t="shared" si="29"/>
        <v>#REF!</v>
      </c>
      <c r="AL27" s="42"/>
      <c r="AM27" s="42"/>
      <c r="AN27" s="42"/>
      <c r="AO27" s="42"/>
      <c r="AP27" s="42"/>
      <c r="AQ27" s="42"/>
      <c r="AR27" s="42"/>
      <c r="AS27" s="42"/>
    </row>
    <row r="28" spans="1:45" ht="21.75" hidden="1" customHeight="1">
      <c r="A28" s="60" t="s">
        <v>80</v>
      </c>
      <c r="B28" s="61" t="s">
        <v>109</v>
      </c>
      <c r="C28" s="54">
        <f>'STF 3'!C32</f>
        <v>45952</v>
      </c>
      <c r="D28" s="54">
        <f t="shared" si="22"/>
        <v>45952</v>
      </c>
      <c r="E28" s="54">
        <f t="shared" si="23"/>
        <v>45954</v>
      </c>
      <c r="F28" s="61" t="s">
        <v>110</v>
      </c>
      <c r="G28" s="158" t="s">
        <v>20</v>
      </c>
      <c r="H28" s="146"/>
      <c r="I28" s="147"/>
      <c r="J28" s="69"/>
      <c r="K28" s="69"/>
      <c r="L28" s="69"/>
      <c r="M28" s="69"/>
      <c r="N28" s="70"/>
      <c r="O28" s="70"/>
      <c r="P28" s="69"/>
      <c r="Q28" s="69"/>
      <c r="R28" s="69"/>
      <c r="S28" s="158" t="s">
        <v>20</v>
      </c>
      <c r="T28" s="146"/>
      <c r="U28" s="147"/>
      <c r="V28" s="69"/>
      <c r="W28" s="69"/>
      <c r="X28" s="69"/>
      <c r="Y28" s="53">
        <f>E28+12</f>
        <v>45966</v>
      </c>
      <c r="Z28" s="53">
        <f>Y28</f>
        <v>45966</v>
      </c>
      <c r="AA28" s="53">
        <f>Z28+1</f>
        <v>45967</v>
      </c>
      <c r="AB28" s="69"/>
      <c r="AC28" s="69"/>
      <c r="AD28" s="69"/>
      <c r="AE28" s="69"/>
      <c r="AF28" s="69"/>
      <c r="AG28" s="69"/>
      <c r="AH28" s="158" t="s">
        <v>20</v>
      </c>
      <c r="AI28" s="146"/>
      <c r="AJ28" s="147"/>
      <c r="AK28" s="53">
        <f>'STF 3'!AO32</f>
        <v>45972</v>
      </c>
      <c r="AL28" s="42"/>
      <c r="AM28" s="42"/>
      <c r="AN28" s="42"/>
      <c r="AO28" s="42"/>
      <c r="AP28" s="42"/>
      <c r="AQ28" s="42"/>
      <c r="AR28" s="42"/>
      <c r="AS28" s="42"/>
    </row>
    <row r="29" spans="1:45" ht="21.75" customHeight="1">
      <c r="A29" s="46" t="s">
        <v>60</v>
      </c>
      <c r="B29" s="61" t="s">
        <v>111</v>
      </c>
      <c r="C29" s="54">
        <f>AK26</f>
        <v>45957</v>
      </c>
      <c r="D29" s="54">
        <f t="shared" si="22"/>
        <v>45957</v>
      </c>
      <c r="E29" s="54">
        <f t="shared" si="23"/>
        <v>45959</v>
      </c>
      <c r="F29" s="61" t="s">
        <v>112</v>
      </c>
      <c r="G29" s="158" t="s">
        <v>20</v>
      </c>
      <c r="H29" s="146"/>
      <c r="I29" s="147"/>
      <c r="J29" s="69"/>
      <c r="K29" s="69"/>
      <c r="L29" s="69"/>
      <c r="M29" s="69"/>
      <c r="N29" s="70"/>
      <c r="O29" s="70"/>
      <c r="P29" s="69"/>
      <c r="Q29" s="69"/>
      <c r="R29" s="69"/>
      <c r="S29" s="53">
        <f>E29+4</f>
        <v>45963</v>
      </c>
      <c r="T29" s="53">
        <f>S29</f>
        <v>45963</v>
      </c>
      <c r="U29" s="53">
        <f>T29+1</f>
        <v>45964</v>
      </c>
      <c r="V29" s="69"/>
      <c r="W29" s="69"/>
      <c r="X29" s="69"/>
      <c r="Y29" s="158" t="s">
        <v>20</v>
      </c>
      <c r="Z29" s="146"/>
      <c r="AA29" s="147"/>
      <c r="AB29" s="69"/>
      <c r="AC29" s="69"/>
      <c r="AD29" s="69"/>
      <c r="AE29" s="69"/>
      <c r="AF29" s="69"/>
      <c r="AG29" s="69"/>
      <c r="AH29" s="53">
        <f>U29+2</f>
        <v>45966</v>
      </c>
      <c r="AI29" s="53">
        <f t="shared" ref="AI29:AJ29" si="31">AH29</f>
        <v>45966</v>
      </c>
      <c r="AJ29" s="53">
        <f t="shared" si="31"/>
        <v>45966</v>
      </c>
      <c r="AK29" s="53">
        <f>AJ29+2</f>
        <v>45968</v>
      </c>
      <c r="AL29" s="42"/>
      <c r="AM29" s="42"/>
      <c r="AN29" s="42"/>
      <c r="AO29" s="42"/>
      <c r="AP29" s="42"/>
      <c r="AQ29" s="42"/>
      <c r="AR29" s="42"/>
      <c r="AS29" s="42"/>
    </row>
    <row r="30" spans="1:45" ht="21.75" hidden="1" customHeight="1">
      <c r="A30" s="58" t="s">
        <v>113</v>
      </c>
      <c r="B30" s="47" t="s">
        <v>114</v>
      </c>
      <c r="C30" s="54">
        <f>'STF 3'!AL27</f>
        <v>45963</v>
      </c>
      <c r="D30" s="54">
        <f t="shared" si="22"/>
        <v>45963</v>
      </c>
      <c r="E30" s="54">
        <f t="shared" si="23"/>
        <v>45965</v>
      </c>
      <c r="F30" s="47" t="s">
        <v>115</v>
      </c>
      <c r="G30" s="158" t="s">
        <v>20</v>
      </c>
      <c r="H30" s="146"/>
      <c r="I30" s="147"/>
      <c r="J30" s="69"/>
      <c r="K30" s="69"/>
      <c r="L30" s="69"/>
      <c r="M30" s="69"/>
      <c r="N30" s="70"/>
      <c r="O30" s="70"/>
      <c r="P30" s="69"/>
      <c r="Q30" s="69"/>
      <c r="R30" s="69"/>
      <c r="S30" s="158" t="s">
        <v>20</v>
      </c>
      <c r="T30" s="146"/>
      <c r="U30" s="147"/>
      <c r="V30" s="69"/>
      <c r="W30" s="69"/>
      <c r="X30" s="69"/>
      <c r="Y30" s="53">
        <f>E30+12</f>
        <v>45977</v>
      </c>
      <c r="Z30" s="53">
        <f>Y30</f>
        <v>45977</v>
      </c>
      <c r="AA30" s="53">
        <f>Z30+1</f>
        <v>45978</v>
      </c>
      <c r="AB30" s="69"/>
      <c r="AC30" s="69"/>
      <c r="AD30" s="69"/>
      <c r="AE30" s="69"/>
      <c r="AF30" s="69"/>
      <c r="AG30" s="69"/>
      <c r="AH30" s="158" t="s">
        <v>20</v>
      </c>
      <c r="AI30" s="146"/>
      <c r="AJ30" s="147"/>
      <c r="AK30" s="53">
        <f>'STF 3'!AO34</f>
        <v>45983</v>
      </c>
      <c r="AL30" s="42"/>
      <c r="AM30" s="42"/>
      <c r="AN30" s="42"/>
      <c r="AO30" s="42"/>
      <c r="AP30" s="42"/>
      <c r="AQ30" s="42"/>
      <c r="AR30" s="42"/>
      <c r="AS30" s="42"/>
    </row>
    <row r="31" spans="1:45" ht="21.75" hidden="1" customHeight="1">
      <c r="A31" s="64" t="s">
        <v>36</v>
      </c>
      <c r="B31" s="61" t="s">
        <v>116</v>
      </c>
      <c r="C31" s="54" t="e">
        <f>AK27</f>
        <v>#REF!</v>
      </c>
      <c r="D31" s="54" t="e">
        <f t="shared" si="22"/>
        <v>#REF!</v>
      </c>
      <c r="E31" s="54" t="e">
        <f t="shared" si="23"/>
        <v>#REF!</v>
      </c>
      <c r="F31" s="61" t="s">
        <v>117</v>
      </c>
      <c r="G31" s="158" t="s">
        <v>20</v>
      </c>
      <c r="H31" s="146"/>
      <c r="I31" s="147"/>
      <c r="J31" s="69"/>
      <c r="K31" s="69"/>
      <c r="L31" s="69"/>
      <c r="M31" s="69"/>
      <c r="N31" s="70"/>
      <c r="O31" s="70"/>
      <c r="P31" s="69"/>
      <c r="Q31" s="69"/>
      <c r="R31" s="69"/>
      <c r="S31" s="53" t="e">
        <f t="shared" ref="S31:S33" si="32">E31+4</f>
        <v>#REF!</v>
      </c>
      <c r="T31" s="53" t="e">
        <f t="shared" ref="T31:T33" si="33">S31</f>
        <v>#REF!</v>
      </c>
      <c r="U31" s="53" t="e">
        <f t="shared" ref="U31:U33" si="34">T31+1</f>
        <v>#REF!</v>
      </c>
      <c r="V31" s="69"/>
      <c r="W31" s="69"/>
      <c r="X31" s="69"/>
      <c r="Y31" s="158" t="s">
        <v>20</v>
      </c>
      <c r="Z31" s="146"/>
      <c r="AA31" s="147"/>
      <c r="AB31" s="69"/>
      <c r="AC31" s="69"/>
      <c r="AD31" s="69"/>
      <c r="AE31" s="69"/>
      <c r="AF31" s="69"/>
      <c r="AG31" s="69"/>
      <c r="AH31" s="53" t="e">
        <f t="shared" ref="AH31:AH33" si="35">U31+2</f>
        <v>#REF!</v>
      </c>
      <c r="AI31" s="53" t="e">
        <f t="shared" ref="AI31:AJ31" si="36">AH31</f>
        <v>#REF!</v>
      </c>
      <c r="AJ31" s="53" t="e">
        <f t="shared" si="36"/>
        <v>#REF!</v>
      </c>
      <c r="AK31" s="53" t="e">
        <f t="shared" ref="AK31:AK33" si="37">AJ31+2</f>
        <v>#REF!</v>
      </c>
      <c r="AL31" s="42"/>
      <c r="AM31" s="42"/>
      <c r="AN31" s="42"/>
      <c r="AO31" s="42"/>
      <c r="AP31" s="42"/>
      <c r="AQ31" s="42"/>
      <c r="AR31" s="42"/>
      <c r="AS31" s="42"/>
    </row>
    <row r="32" spans="1:45" ht="21.75" customHeight="1">
      <c r="A32" s="46" t="s">
        <v>60</v>
      </c>
      <c r="B32" s="61" t="s">
        <v>118</v>
      </c>
      <c r="C32" s="54">
        <f t="shared" ref="C32:C33" si="38">AK29</f>
        <v>45968</v>
      </c>
      <c r="D32" s="54">
        <f t="shared" si="22"/>
        <v>45968</v>
      </c>
      <c r="E32" s="54">
        <f t="shared" si="23"/>
        <v>45970</v>
      </c>
      <c r="F32" s="61" t="s">
        <v>119</v>
      </c>
      <c r="G32" s="158" t="s">
        <v>20</v>
      </c>
      <c r="H32" s="146"/>
      <c r="I32" s="147"/>
      <c r="J32" s="69"/>
      <c r="K32" s="69"/>
      <c r="L32" s="69"/>
      <c r="M32" s="69"/>
      <c r="N32" s="70"/>
      <c r="O32" s="70"/>
      <c r="P32" s="69"/>
      <c r="Q32" s="69"/>
      <c r="R32" s="69"/>
      <c r="S32" s="53">
        <f t="shared" si="32"/>
        <v>45974</v>
      </c>
      <c r="T32" s="53">
        <f t="shared" si="33"/>
        <v>45974</v>
      </c>
      <c r="U32" s="53">
        <f t="shared" si="34"/>
        <v>45975</v>
      </c>
      <c r="V32" s="69"/>
      <c r="W32" s="69"/>
      <c r="X32" s="69"/>
      <c r="Y32" s="158" t="s">
        <v>20</v>
      </c>
      <c r="Z32" s="146"/>
      <c r="AA32" s="147"/>
      <c r="AB32" s="69"/>
      <c r="AC32" s="69"/>
      <c r="AD32" s="69"/>
      <c r="AE32" s="69"/>
      <c r="AF32" s="69"/>
      <c r="AG32" s="69"/>
      <c r="AH32" s="53">
        <f t="shared" si="35"/>
        <v>45977</v>
      </c>
      <c r="AI32" s="53">
        <f t="shared" ref="AI32:AJ32" si="39">AH32</f>
        <v>45977</v>
      </c>
      <c r="AJ32" s="53">
        <f t="shared" si="39"/>
        <v>45977</v>
      </c>
      <c r="AK32" s="53">
        <f t="shared" si="37"/>
        <v>45979</v>
      </c>
      <c r="AL32" s="42"/>
      <c r="AM32" s="42"/>
      <c r="AN32" s="42"/>
      <c r="AO32" s="42"/>
      <c r="AP32" s="42"/>
      <c r="AQ32" s="42"/>
      <c r="AR32" s="42"/>
      <c r="AS32" s="42"/>
    </row>
    <row r="33" spans="1:45" ht="21.75" customHeight="1">
      <c r="A33" s="46" t="s">
        <v>60</v>
      </c>
      <c r="B33" s="61" t="s">
        <v>120</v>
      </c>
      <c r="C33" s="54">
        <f t="shared" si="38"/>
        <v>45983</v>
      </c>
      <c r="D33" s="54">
        <f t="shared" si="22"/>
        <v>45983</v>
      </c>
      <c r="E33" s="54">
        <f t="shared" si="23"/>
        <v>45985</v>
      </c>
      <c r="F33" s="61" t="s">
        <v>121</v>
      </c>
      <c r="G33" s="158" t="s">
        <v>20</v>
      </c>
      <c r="H33" s="146"/>
      <c r="I33" s="147"/>
      <c r="J33" s="69"/>
      <c r="K33" s="69"/>
      <c r="L33" s="69"/>
      <c r="M33" s="69"/>
      <c r="N33" s="70"/>
      <c r="O33" s="70"/>
      <c r="P33" s="69"/>
      <c r="Q33" s="69"/>
      <c r="R33" s="69"/>
      <c r="S33" s="53">
        <f t="shared" si="32"/>
        <v>45989</v>
      </c>
      <c r="T33" s="53">
        <f t="shared" si="33"/>
        <v>45989</v>
      </c>
      <c r="U33" s="53">
        <f t="shared" si="34"/>
        <v>45990</v>
      </c>
      <c r="V33" s="69"/>
      <c r="W33" s="69"/>
      <c r="X33" s="69"/>
      <c r="Y33" s="158" t="s">
        <v>20</v>
      </c>
      <c r="Z33" s="146"/>
      <c r="AA33" s="147"/>
      <c r="AB33" s="69"/>
      <c r="AC33" s="69"/>
      <c r="AD33" s="69"/>
      <c r="AE33" s="69"/>
      <c r="AF33" s="69"/>
      <c r="AG33" s="69"/>
      <c r="AH33" s="53">
        <f t="shared" si="35"/>
        <v>45992</v>
      </c>
      <c r="AI33" s="53">
        <f t="shared" ref="AI33:AJ33" si="40">AH33</f>
        <v>45992</v>
      </c>
      <c r="AJ33" s="53">
        <f t="shared" si="40"/>
        <v>45992</v>
      </c>
      <c r="AK33" s="53">
        <f t="shared" si="37"/>
        <v>45994</v>
      </c>
      <c r="AL33" s="42"/>
      <c r="AM33" s="42"/>
      <c r="AN33" s="42"/>
      <c r="AO33" s="42"/>
      <c r="AP33" s="42"/>
      <c r="AQ33" s="42"/>
      <c r="AR33" s="42"/>
      <c r="AS33" s="42"/>
    </row>
    <row r="34" spans="1:45" ht="21.75" customHeight="1">
      <c r="A34" s="74"/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42"/>
      <c r="AM34" s="42"/>
      <c r="AN34" s="42"/>
      <c r="AO34" s="42"/>
      <c r="AP34" s="42"/>
      <c r="AQ34" s="42"/>
      <c r="AR34" s="42"/>
      <c r="AS34" s="42"/>
    </row>
    <row r="35" spans="1:45" ht="21.75" customHeight="1">
      <c r="A35" s="74"/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42"/>
      <c r="AM35" s="42"/>
      <c r="AN35" s="42"/>
      <c r="AO35" s="42"/>
      <c r="AP35" s="42"/>
      <c r="AQ35" s="42"/>
      <c r="AR35" s="42"/>
      <c r="AS35" s="42"/>
    </row>
    <row r="36" spans="1:45" ht="21.75" customHeight="1">
      <c r="A36" s="161" t="s">
        <v>122</v>
      </c>
      <c r="B36" s="77"/>
      <c r="C36" s="165" t="s">
        <v>123</v>
      </c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78"/>
      <c r="AM36" s="42"/>
      <c r="AN36" s="42"/>
      <c r="AO36" s="42"/>
      <c r="AP36" s="42"/>
      <c r="AQ36" s="42"/>
      <c r="AR36" s="42"/>
      <c r="AS36" s="42"/>
    </row>
    <row r="37" spans="1:45" ht="27.75" customHeight="1">
      <c r="A37" s="162"/>
      <c r="B37" s="79"/>
      <c r="C37" s="157" t="s">
        <v>124</v>
      </c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80"/>
      <c r="AM37" s="80"/>
      <c r="AN37" s="80"/>
      <c r="AO37" s="80"/>
      <c r="AP37" s="80"/>
      <c r="AQ37" s="80"/>
      <c r="AR37" s="80"/>
      <c r="AS37" s="80"/>
    </row>
    <row r="38" spans="1:45" ht="27.75" customHeight="1">
      <c r="A38" s="81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</row>
    <row r="39" spans="1:45" ht="27.75" customHeight="1">
      <c r="A39" s="81" t="s">
        <v>51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</row>
    <row r="40" spans="1:45" ht="15.75" customHeight="1">
      <c r="A40" s="35"/>
      <c r="B40" s="35"/>
      <c r="C40" s="35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5" t="s">
        <v>52</v>
      </c>
      <c r="B41" s="83">
        <v>45943</v>
      </c>
      <c r="C41" s="84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ht="15.75" customHeight="1"/>
    <row r="243" spans="1:45" ht="15.75" customHeight="1"/>
    <row r="244" spans="1:45" ht="15.75" customHeight="1"/>
    <row r="245" spans="1:45" ht="15.75" customHeight="1"/>
    <row r="246" spans="1:45" ht="15.75" customHeight="1"/>
    <row r="247" spans="1:45" ht="15.75" customHeight="1"/>
    <row r="248" spans="1:45" ht="15.75" customHeight="1"/>
    <row r="249" spans="1:45" ht="15.75" customHeight="1"/>
    <row r="250" spans="1:45" ht="15.75" customHeight="1"/>
    <row r="251" spans="1:45" ht="15.75" customHeight="1"/>
    <row r="252" spans="1:45" ht="15.75" customHeight="1"/>
    <row r="253" spans="1:45" ht="15.75" customHeight="1"/>
    <row r="254" spans="1:45" ht="15.75" customHeight="1"/>
    <row r="255" spans="1:45" ht="15.75" customHeight="1"/>
    <row r="256" spans="1:45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116">
    <mergeCell ref="P16:R16"/>
    <mergeCell ref="V16:X16"/>
    <mergeCell ref="Y16:AJ16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Y31:AA31"/>
    <mergeCell ref="Y32:AA32"/>
    <mergeCell ref="Y33:AA33"/>
    <mergeCell ref="C36:AK36"/>
    <mergeCell ref="C37:AK37"/>
    <mergeCell ref="V23:X23"/>
    <mergeCell ref="S24:U24"/>
    <mergeCell ref="AH24:AJ24"/>
    <mergeCell ref="S25:U25"/>
    <mergeCell ref="Y26:AA26"/>
    <mergeCell ref="Y27:AA27"/>
    <mergeCell ref="Y29:AA29"/>
    <mergeCell ref="S21:U21"/>
    <mergeCell ref="Y21:AA21"/>
    <mergeCell ref="AH21:AJ21"/>
    <mergeCell ref="P23:R23"/>
    <mergeCell ref="Y23:AA23"/>
    <mergeCell ref="AH25:AJ25"/>
    <mergeCell ref="AH28:AJ28"/>
    <mergeCell ref="AH30:AJ30"/>
    <mergeCell ref="S28:U28"/>
    <mergeCell ref="S30:U30"/>
    <mergeCell ref="S17:U17"/>
    <mergeCell ref="Y17:AA17"/>
    <mergeCell ref="AH17:AJ17"/>
    <mergeCell ref="Y18:AA18"/>
    <mergeCell ref="AH18:AJ18"/>
    <mergeCell ref="AL18:AO18"/>
    <mergeCell ref="S19:U19"/>
    <mergeCell ref="AH19:AJ19"/>
    <mergeCell ref="C20:AK20"/>
    <mergeCell ref="C25:E25"/>
    <mergeCell ref="G25:I25"/>
    <mergeCell ref="G33:I33"/>
    <mergeCell ref="A36:A37"/>
    <mergeCell ref="G26:I26"/>
    <mergeCell ref="G27:I27"/>
    <mergeCell ref="G28:I28"/>
    <mergeCell ref="G29:I29"/>
    <mergeCell ref="G30:I30"/>
    <mergeCell ref="G31:I31"/>
    <mergeCell ref="G32:I32"/>
    <mergeCell ref="G16:I16"/>
    <mergeCell ref="G17:I17"/>
    <mergeCell ref="G19:I19"/>
    <mergeCell ref="A20:B20"/>
    <mergeCell ref="G21:I21"/>
    <mergeCell ref="C21:E21"/>
    <mergeCell ref="C23:E23"/>
    <mergeCell ref="G23:I23"/>
    <mergeCell ref="C24:E24"/>
    <mergeCell ref="G24:I24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P8:R8"/>
    <mergeCell ref="V10:X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978"/>
  <sheetViews>
    <sheetView showGridLines="0" workbookViewId="0">
      <pane xSplit="2" ySplit="3" topLeftCell="C20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25" defaultRowHeight="15" customHeight="1"/>
  <cols>
    <col min="1" max="1" width="22.5" customWidth="1"/>
    <col min="2" max="2" width="9.25" customWidth="1"/>
    <col min="3" max="3" width="9.5" customWidth="1"/>
    <col min="4" max="4" width="12.5" customWidth="1"/>
    <col min="5" max="5" width="10.75" customWidth="1"/>
    <col min="6" max="6" width="8.625" customWidth="1"/>
    <col min="7" max="9" width="9.375" hidden="1" customWidth="1"/>
    <col min="10" max="15" width="9.5" hidden="1" customWidth="1"/>
    <col min="16" max="16" width="11.5" customWidth="1"/>
    <col min="17" max="17" width="10.375" customWidth="1"/>
    <col min="18" max="18" width="10.5" customWidth="1"/>
    <col min="19" max="21" width="11.5" customWidth="1"/>
    <col min="22" max="24" width="9.625" hidden="1" customWidth="1"/>
    <col min="25" max="27" width="11.25" customWidth="1"/>
    <col min="28" max="28" width="9.625" hidden="1" customWidth="1"/>
    <col min="29" max="31" width="10.375" customWidth="1"/>
    <col min="32" max="34" width="10.5" hidden="1" customWidth="1"/>
    <col min="35" max="37" width="9.5" hidden="1" customWidth="1"/>
    <col min="38" max="38" width="16.75" customWidth="1"/>
    <col min="39" max="40" width="11.75" customWidth="1"/>
    <col min="41" max="41" width="15.75" customWidth="1"/>
    <col min="42" max="43" width="11.75" customWidth="1"/>
  </cols>
  <sheetData>
    <row r="1" spans="1:53" ht="63" customHeight="1">
      <c r="A1" s="1"/>
      <c r="B1" s="2"/>
      <c r="C1" s="166" t="s">
        <v>125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2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30" customHeight="1">
      <c r="A2" s="4" t="s">
        <v>1</v>
      </c>
      <c r="B2" s="85" t="s">
        <v>2</v>
      </c>
      <c r="C2" s="137" t="s">
        <v>126</v>
      </c>
      <c r="D2" s="138"/>
      <c r="E2" s="139"/>
      <c r="F2" s="86" t="s">
        <v>2</v>
      </c>
      <c r="G2" s="137" t="s">
        <v>4</v>
      </c>
      <c r="H2" s="138"/>
      <c r="I2" s="139"/>
      <c r="J2" s="137" t="s">
        <v>8</v>
      </c>
      <c r="K2" s="138"/>
      <c r="L2" s="139"/>
      <c r="M2" s="137" t="s">
        <v>7</v>
      </c>
      <c r="N2" s="138"/>
      <c r="O2" s="139"/>
      <c r="P2" s="137" t="s">
        <v>127</v>
      </c>
      <c r="Q2" s="138"/>
      <c r="R2" s="139"/>
      <c r="S2" s="137" t="s">
        <v>128</v>
      </c>
      <c r="T2" s="138"/>
      <c r="U2" s="139"/>
      <c r="V2" s="137" t="s">
        <v>8</v>
      </c>
      <c r="W2" s="138"/>
      <c r="X2" s="139"/>
      <c r="Y2" s="137" t="s">
        <v>59</v>
      </c>
      <c r="Z2" s="138"/>
      <c r="AA2" s="139"/>
      <c r="AB2" s="85" t="s">
        <v>2</v>
      </c>
      <c r="AC2" s="137" t="s">
        <v>7</v>
      </c>
      <c r="AD2" s="138"/>
      <c r="AE2" s="139"/>
      <c r="AF2" s="137" t="s">
        <v>129</v>
      </c>
      <c r="AG2" s="138"/>
      <c r="AH2" s="139"/>
      <c r="AI2" s="137" t="s">
        <v>4</v>
      </c>
      <c r="AJ2" s="138"/>
      <c r="AK2" s="139"/>
      <c r="AL2" s="87" t="s">
        <v>9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ht="19.5" customHeight="1">
      <c r="A3" s="88"/>
      <c r="B3" s="89"/>
      <c r="C3" s="10" t="s">
        <v>10</v>
      </c>
      <c r="D3" s="10" t="s">
        <v>11</v>
      </c>
      <c r="E3" s="10" t="s">
        <v>12</v>
      </c>
      <c r="F3" s="90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/>
      <c r="AC3" s="10" t="s">
        <v>10</v>
      </c>
      <c r="AD3" s="10" t="s">
        <v>11</v>
      </c>
      <c r="AE3" s="10" t="s">
        <v>12</v>
      </c>
      <c r="AF3" s="10" t="s">
        <v>10</v>
      </c>
      <c r="AG3" s="10" t="s">
        <v>11</v>
      </c>
      <c r="AH3" s="10" t="s">
        <v>130</v>
      </c>
      <c r="AI3" s="10" t="s">
        <v>10</v>
      </c>
      <c r="AJ3" s="10" t="s">
        <v>11</v>
      </c>
      <c r="AK3" s="10" t="s">
        <v>12</v>
      </c>
      <c r="AL3" s="10" t="s">
        <v>131</v>
      </c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ht="24.75" hidden="1" customHeight="1">
      <c r="A4" s="58" t="s">
        <v>132</v>
      </c>
      <c r="B4" s="91" t="s">
        <v>133</v>
      </c>
      <c r="C4" s="92">
        <v>45802</v>
      </c>
      <c r="D4" s="93">
        <f t="shared" ref="D4:D9" si="0">C4</f>
        <v>45802</v>
      </c>
      <c r="E4" s="94">
        <f>D4+3</f>
        <v>45805</v>
      </c>
      <c r="F4" s="91" t="s">
        <v>134</v>
      </c>
      <c r="G4" s="158"/>
      <c r="H4" s="146"/>
      <c r="I4" s="147"/>
      <c r="J4" s="158"/>
      <c r="K4" s="146"/>
      <c r="L4" s="147"/>
      <c r="M4" s="158" t="s">
        <v>20</v>
      </c>
      <c r="N4" s="146"/>
      <c r="O4" s="147"/>
      <c r="P4" s="95">
        <v>45811</v>
      </c>
      <c r="Q4" s="94">
        <f t="shared" ref="Q4:Q8" si="1">P4</f>
        <v>45811</v>
      </c>
      <c r="R4" s="94">
        <f>Q4+1</f>
        <v>45812</v>
      </c>
      <c r="S4" s="94">
        <f t="shared" ref="S4:T4" si="2">R4</f>
        <v>45812</v>
      </c>
      <c r="T4" s="94">
        <f t="shared" si="2"/>
        <v>45812</v>
      </c>
      <c r="U4" s="94">
        <f t="shared" ref="U4:U5" si="3">T4+1</f>
        <v>45813</v>
      </c>
      <c r="V4" s="96"/>
      <c r="W4" s="96"/>
      <c r="X4" s="96"/>
      <c r="Y4" s="94">
        <f>U4+1</f>
        <v>45814</v>
      </c>
      <c r="Z4" s="94">
        <f t="shared" ref="Z4:Z9" si="4">Y4</f>
        <v>45814</v>
      </c>
      <c r="AA4" s="94">
        <f>Z4+1</f>
        <v>45815</v>
      </c>
      <c r="AB4" s="96"/>
      <c r="AC4" s="94">
        <f>AA4+2</f>
        <v>45817</v>
      </c>
      <c r="AD4" s="94">
        <f t="shared" ref="AD4:AD6" si="5">AC4+3</f>
        <v>45820</v>
      </c>
      <c r="AE4" s="94">
        <f t="shared" ref="AE4:AE5" si="6">AD4+1</f>
        <v>45821</v>
      </c>
      <c r="AF4" s="97"/>
      <c r="AG4" s="98"/>
      <c r="AH4" s="98"/>
      <c r="AI4" s="158" t="s">
        <v>20</v>
      </c>
      <c r="AJ4" s="146"/>
      <c r="AK4" s="147"/>
      <c r="AL4" s="94">
        <f t="shared" ref="AL4:AL8" si="7">AE4+4</f>
        <v>45825</v>
      </c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</row>
    <row r="5" spans="1:53" ht="24.75" hidden="1" customHeight="1">
      <c r="A5" s="60" t="s">
        <v>80</v>
      </c>
      <c r="B5" s="14" t="s">
        <v>135</v>
      </c>
      <c r="C5" s="92">
        <v>45810</v>
      </c>
      <c r="D5" s="100">
        <f t="shared" si="0"/>
        <v>45810</v>
      </c>
      <c r="E5" s="100">
        <f t="shared" ref="E5:E6" si="8">D5+2</f>
        <v>45812</v>
      </c>
      <c r="F5" s="14" t="s">
        <v>136</v>
      </c>
      <c r="G5" s="158"/>
      <c r="H5" s="146"/>
      <c r="I5" s="147"/>
      <c r="J5" s="158"/>
      <c r="K5" s="146"/>
      <c r="L5" s="147"/>
      <c r="M5" s="158" t="s">
        <v>20</v>
      </c>
      <c r="N5" s="146"/>
      <c r="O5" s="147"/>
      <c r="P5" s="101">
        <v>45818</v>
      </c>
      <c r="Q5" s="100">
        <f t="shared" si="1"/>
        <v>45818</v>
      </c>
      <c r="R5" s="100">
        <f t="shared" ref="R5:R8" si="9">Q5+1</f>
        <v>45819</v>
      </c>
      <c r="S5" s="100">
        <f t="shared" ref="S5:T5" si="10">R5</f>
        <v>45819</v>
      </c>
      <c r="T5" s="100">
        <f t="shared" si="10"/>
        <v>45819</v>
      </c>
      <c r="U5" s="100">
        <f t="shared" si="3"/>
        <v>45820</v>
      </c>
      <c r="V5" s="102"/>
      <c r="W5" s="102"/>
      <c r="X5" s="102"/>
      <c r="Y5" s="100">
        <f>U5+1</f>
        <v>45821</v>
      </c>
      <c r="Z5" s="100">
        <f t="shared" si="4"/>
        <v>45821</v>
      </c>
      <c r="AA5" s="100">
        <f t="shared" ref="AA5:AA9" si="11">Z5</f>
        <v>45821</v>
      </c>
      <c r="AB5" s="102"/>
      <c r="AC5" s="100">
        <f>AA5+4</f>
        <v>45825</v>
      </c>
      <c r="AD5" s="100">
        <f t="shared" si="5"/>
        <v>45828</v>
      </c>
      <c r="AE5" s="100">
        <f t="shared" si="6"/>
        <v>45829</v>
      </c>
      <c r="AF5" s="97"/>
      <c r="AG5" s="98"/>
      <c r="AH5" s="98"/>
      <c r="AI5" s="158" t="s">
        <v>20</v>
      </c>
      <c r="AJ5" s="146"/>
      <c r="AK5" s="147"/>
      <c r="AL5" s="103">
        <f t="shared" si="7"/>
        <v>45833</v>
      </c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</row>
    <row r="6" spans="1:53" ht="24.75" hidden="1" customHeight="1">
      <c r="A6" s="58" t="s">
        <v>137</v>
      </c>
      <c r="B6" s="91" t="s">
        <v>138</v>
      </c>
      <c r="C6" s="104">
        <f t="shared" ref="C6:C9" si="12">AL4</f>
        <v>45825</v>
      </c>
      <c r="D6" s="94">
        <f t="shared" si="0"/>
        <v>45825</v>
      </c>
      <c r="E6" s="94">
        <f t="shared" si="8"/>
        <v>45827</v>
      </c>
      <c r="F6" s="91" t="s">
        <v>139</v>
      </c>
      <c r="G6" s="158"/>
      <c r="H6" s="146"/>
      <c r="I6" s="147"/>
      <c r="J6" s="158"/>
      <c r="K6" s="146"/>
      <c r="L6" s="147"/>
      <c r="M6" s="158" t="s">
        <v>20</v>
      </c>
      <c r="N6" s="146"/>
      <c r="O6" s="147"/>
      <c r="P6" s="94">
        <f>E6+6</f>
        <v>45833</v>
      </c>
      <c r="Q6" s="94">
        <f t="shared" si="1"/>
        <v>45833</v>
      </c>
      <c r="R6" s="94">
        <f t="shared" si="9"/>
        <v>45834</v>
      </c>
      <c r="S6" s="94">
        <f t="shared" ref="S6:S7" si="13">R6</f>
        <v>45834</v>
      </c>
      <c r="T6" s="94">
        <f t="shared" ref="T6:T8" si="14">S6+2</f>
        <v>45836</v>
      </c>
      <c r="U6" s="94">
        <f>T6</f>
        <v>45836</v>
      </c>
      <c r="V6" s="96"/>
      <c r="W6" s="96"/>
      <c r="X6" s="96"/>
      <c r="Y6" s="94">
        <f>U6+2</f>
        <v>45838</v>
      </c>
      <c r="Z6" s="94">
        <f t="shared" si="4"/>
        <v>45838</v>
      </c>
      <c r="AA6" s="94">
        <f t="shared" si="11"/>
        <v>45838</v>
      </c>
      <c r="AB6" s="96"/>
      <c r="AC6" s="94">
        <f>AA6+2</f>
        <v>45840</v>
      </c>
      <c r="AD6" s="94">
        <f t="shared" si="5"/>
        <v>45843</v>
      </c>
      <c r="AE6" s="94">
        <f t="shared" ref="AE6:AE7" si="15">AD6</f>
        <v>45843</v>
      </c>
      <c r="AF6" s="158" t="s">
        <v>20</v>
      </c>
      <c r="AG6" s="146"/>
      <c r="AH6" s="147"/>
      <c r="AI6" s="158" t="s">
        <v>20</v>
      </c>
      <c r="AJ6" s="146"/>
      <c r="AK6" s="147"/>
      <c r="AL6" s="94">
        <f t="shared" si="7"/>
        <v>45847</v>
      </c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</row>
    <row r="7" spans="1:53" ht="24.75" hidden="1" customHeight="1">
      <c r="A7" s="60" t="s">
        <v>80</v>
      </c>
      <c r="B7" s="14" t="s">
        <v>140</v>
      </c>
      <c r="C7" s="104">
        <f t="shared" si="12"/>
        <v>45833</v>
      </c>
      <c r="D7" s="100">
        <f t="shared" si="0"/>
        <v>45833</v>
      </c>
      <c r="E7" s="100">
        <f>D7+1</f>
        <v>45834</v>
      </c>
      <c r="F7" s="14" t="s">
        <v>141</v>
      </c>
      <c r="G7" s="158"/>
      <c r="H7" s="146"/>
      <c r="I7" s="147"/>
      <c r="J7" s="158"/>
      <c r="K7" s="146"/>
      <c r="L7" s="147"/>
      <c r="M7" s="158" t="s">
        <v>20</v>
      </c>
      <c r="N7" s="146"/>
      <c r="O7" s="147"/>
      <c r="P7" s="100">
        <f>E7+6</f>
        <v>45840</v>
      </c>
      <c r="Q7" s="100">
        <f t="shared" si="1"/>
        <v>45840</v>
      </c>
      <c r="R7" s="100">
        <f t="shared" si="9"/>
        <v>45841</v>
      </c>
      <c r="S7" s="100">
        <f t="shared" si="13"/>
        <v>45841</v>
      </c>
      <c r="T7" s="100">
        <f t="shared" si="14"/>
        <v>45843</v>
      </c>
      <c r="U7" s="100">
        <f>T7+1</f>
        <v>45844</v>
      </c>
      <c r="V7" s="102"/>
      <c r="W7" s="102"/>
      <c r="X7" s="102"/>
      <c r="Y7" s="100">
        <f>U7+1</f>
        <v>45845</v>
      </c>
      <c r="Z7" s="100">
        <f t="shared" si="4"/>
        <v>45845</v>
      </c>
      <c r="AA7" s="100">
        <f t="shared" si="11"/>
        <v>45845</v>
      </c>
      <c r="AB7" s="102"/>
      <c r="AC7" s="100">
        <f>AA7+4</f>
        <v>45849</v>
      </c>
      <c r="AD7" s="100">
        <f>AC7+2</f>
        <v>45851</v>
      </c>
      <c r="AE7" s="100">
        <f t="shared" si="15"/>
        <v>45851</v>
      </c>
      <c r="AF7" s="158" t="s">
        <v>20</v>
      </c>
      <c r="AG7" s="146"/>
      <c r="AH7" s="147"/>
      <c r="AI7" s="158" t="s">
        <v>20</v>
      </c>
      <c r="AJ7" s="146"/>
      <c r="AK7" s="147"/>
      <c r="AL7" s="103">
        <f t="shared" si="7"/>
        <v>45855</v>
      </c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</row>
    <row r="8" spans="1:53" ht="24.75" hidden="1" customHeight="1">
      <c r="A8" s="58" t="s">
        <v>142</v>
      </c>
      <c r="B8" s="91" t="s">
        <v>143</v>
      </c>
      <c r="C8" s="104">
        <f t="shared" si="12"/>
        <v>45847</v>
      </c>
      <c r="D8" s="94">
        <f t="shared" si="0"/>
        <v>45847</v>
      </c>
      <c r="E8" s="94">
        <f>D8+3</f>
        <v>45850</v>
      </c>
      <c r="F8" s="91" t="s">
        <v>144</v>
      </c>
      <c r="G8" s="158"/>
      <c r="H8" s="146"/>
      <c r="I8" s="147"/>
      <c r="J8" s="158"/>
      <c r="K8" s="146"/>
      <c r="L8" s="147"/>
      <c r="M8" s="158" t="s">
        <v>20</v>
      </c>
      <c r="N8" s="146"/>
      <c r="O8" s="147"/>
      <c r="P8" s="94">
        <f>U8+1</f>
        <v>45860</v>
      </c>
      <c r="Q8" s="94">
        <f t="shared" si="1"/>
        <v>45860</v>
      </c>
      <c r="R8" s="94">
        <f t="shared" si="9"/>
        <v>45861</v>
      </c>
      <c r="S8" s="105">
        <f>E8+7</f>
        <v>45857</v>
      </c>
      <c r="T8" s="105">
        <f t="shared" si="14"/>
        <v>45859</v>
      </c>
      <c r="U8" s="105">
        <f>T8</f>
        <v>45859</v>
      </c>
      <c r="V8" s="96"/>
      <c r="W8" s="96"/>
      <c r="X8" s="96"/>
      <c r="Y8" s="94">
        <f>R8+1</f>
        <v>45862</v>
      </c>
      <c r="Z8" s="94">
        <f t="shared" si="4"/>
        <v>45862</v>
      </c>
      <c r="AA8" s="94">
        <f t="shared" si="11"/>
        <v>45862</v>
      </c>
      <c r="AB8" s="96"/>
      <c r="AC8" s="94">
        <f>AA8+3</f>
        <v>45865</v>
      </c>
      <c r="AD8" s="94">
        <f t="shared" ref="AD8:AE8" si="16">AC8+1</f>
        <v>45866</v>
      </c>
      <c r="AE8" s="94">
        <f t="shared" si="16"/>
        <v>45867</v>
      </c>
      <c r="AF8" s="158" t="s">
        <v>20</v>
      </c>
      <c r="AG8" s="146"/>
      <c r="AH8" s="147"/>
      <c r="AI8" s="158" t="s">
        <v>20</v>
      </c>
      <c r="AJ8" s="146"/>
      <c r="AK8" s="147"/>
      <c r="AL8" s="94">
        <f t="shared" si="7"/>
        <v>45871</v>
      </c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</row>
    <row r="9" spans="1:53" ht="24.75" hidden="1" customHeight="1">
      <c r="A9" s="60" t="s">
        <v>80</v>
      </c>
      <c r="B9" s="14" t="s">
        <v>145</v>
      </c>
      <c r="C9" s="104">
        <f t="shared" si="12"/>
        <v>45855</v>
      </c>
      <c r="D9" s="100">
        <f t="shared" si="0"/>
        <v>45855</v>
      </c>
      <c r="E9" s="100">
        <f>D9+1</f>
        <v>45856</v>
      </c>
      <c r="F9" s="14" t="s">
        <v>146</v>
      </c>
      <c r="G9" s="158"/>
      <c r="H9" s="146"/>
      <c r="I9" s="147"/>
      <c r="J9" s="158"/>
      <c r="K9" s="146"/>
      <c r="L9" s="147"/>
      <c r="M9" s="158" t="s">
        <v>20</v>
      </c>
      <c r="N9" s="146"/>
      <c r="O9" s="147"/>
      <c r="P9" s="100">
        <f>E9+7</f>
        <v>45863</v>
      </c>
      <c r="Q9" s="100">
        <f>P9+1</f>
        <v>45864</v>
      </c>
      <c r="R9" s="100">
        <f>Q9</f>
        <v>45864</v>
      </c>
      <c r="S9" s="100">
        <f>R9+1</f>
        <v>45865</v>
      </c>
      <c r="T9" s="100">
        <f t="shared" ref="T9:U9" si="17">S9</f>
        <v>45865</v>
      </c>
      <c r="U9" s="100">
        <f t="shared" si="17"/>
        <v>45865</v>
      </c>
      <c r="V9" s="102"/>
      <c r="W9" s="102"/>
      <c r="X9" s="102"/>
      <c r="Y9" s="100">
        <f>U9+2</f>
        <v>45867</v>
      </c>
      <c r="Z9" s="100">
        <f t="shared" si="4"/>
        <v>45867</v>
      </c>
      <c r="AA9" s="100">
        <f t="shared" si="11"/>
        <v>45867</v>
      </c>
      <c r="AB9" s="102"/>
      <c r="AC9" s="100">
        <f>AA9+2</f>
        <v>45869</v>
      </c>
      <c r="AD9" s="100">
        <f>AC9+2</f>
        <v>45871</v>
      </c>
      <c r="AE9" s="100">
        <f t="shared" ref="AE9:AE10" si="18">AD9+1</f>
        <v>45872</v>
      </c>
      <c r="AF9" s="158" t="s">
        <v>20</v>
      </c>
      <c r="AG9" s="146"/>
      <c r="AH9" s="147"/>
      <c r="AI9" s="100">
        <f>AE9+1</f>
        <v>45873</v>
      </c>
      <c r="AJ9" s="100">
        <f>AI9+1</f>
        <v>45874</v>
      </c>
      <c r="AK9" s="100">
        <f>AJ9</f>
        <v>45874</v>
      </c>
      <c r="AL9" s="106">
        <v>45876</v>
      </c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</row>
    <row r="10" spans="1:53" ht="24.75" hidden="1" customHeight="1">
      <c r="A10" s="107" t="s">
        <v>147</v>
      </c>
      <c r="B10" s="91"/>
      <c r="C10" s="158" t="s">
        <v>20</v>
      </c>
      <c r="D10" s="146"/>
      <c r="E10" s="147"/>
      <c r="F10" s="14" t="s">
        <v>148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58" t="s">
        <v>20</v>
      </c>
      <c r="Q10" s="146"/>
      <c r="R10" s="147"/>
      <c r="S10" s="109">
        <v>45876</v>
      </c>
      <c r="T10" s="109">
        <f>S10+1</f>
        <v>45877</v>
      </c>
      <c r="U10" s="109">
        <f>T10</f>
        <v>45877</v>
      </c>
      <c r="V10" s="96"/>
      <c r="W10" s="96"/>
      <c r="X10" s="96"/>
      <c r="Y10" s="158" t="s">
        <v>20</v>
      </c>
      <c r="Z10" s="146"/>
      <c r="AA10" s="147"/>
      <c r="AB10" s="96"/>
      <c r="AC10" s="109">
        <f>U10+4</f>
        <v>45881</v>
      </c>
      <c r="AD10" s="109">
        <f>AC10+3</f>
        <v>45884</v>
      </c>
      <c r="AE10" s="109">
        <f t="shared" si="18"/>
        <v>45885</v>
      </c>
      <c r="AF10" s="158" t="s">
        <v>20</v>
      </c>
      <c r="AG10" s="146"/>
      <c r="AH10" s="147"/>
      <c r="AI10" s="158" t="s">
        <v>20</v>
      </c>
      <c r="AJ10" s="146"/>
      <c r="AK10" s="147"/>
      <c r="AL10" s="94">
        <f>AE10+3</f>
        <v>45888</v>
      </c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</row>
    <row r="11" spans="1:53" ht="24.75" hidden="1" customHeight="1">
      <c r="A11" s="58" t="s">
        <v>149</v>
      </c>
      <c r="B11" s="91" t="s">
        <v>150</v>
      </c>
      <c r="C11" s="104">
        <f t="shared" ref="C11:C14" si="19">AL8</f>
        <v>45871</v>
      </c>
      <c r="D11" s="94">
        <f t="shared" ref="D11:E11" si="20">C11+1</f>
        <v>45872</v>
      </c>
      <c r="E11" s="94">
        <f t="shared" si="20"/>
        <v>45873</v>
      </c>
      <c r="F11" s="110" t="s">
        <v>151</v>
      </c>
      <c r="G11" s="170"/>
      <c r="H11" s="146"/>
      <c r="I11" s="147"/>
      <c r="J11" s="170"/>
      <c r="K11" s="146"/>
      <c r="L11" s="147"/>
      <c r="M11" s="170" t="s">
        <v>20</v>
      </c>
      <c r="N11" s="146"/>
      <c r="O11" s="147"/>
      <c r="P11" s="110" t="s">
        <v>152</v>
      </c>
      <c r="Q11" s="111" t="s">
        <v>153</v>
      </c>
      <c r="R11" s="111" t="s">
        <v>154</v>
      </c>
      <c r="S11" s="110" t="s">
        <v>155</v>
      </c>
      <c r="T11" s="111" t="s">
        <v>156</v>
      </c>
      <c r="U11" s="111" t="s">
        <v>157</v>
      </c>
      <c r="V11" s="112"/>
      <c r="W11" s="112"/>
      <c r="X11" s="112"/>
      <c r="Y11" s="110" t="s">
        <v>158</v>
      </c>
      <c r="Z11" s="111" t="s">
        <v>159</v>
      </c>
      <c r="AA11" s="111" t="s">
        <v>160</v>
      </c>
      <c r="AB11" s="112"/>
      <c r="AC11" s="110" t="s">
        <v>161</v>
      </c>
      <c r="AD11" s="111" t="s">
        <v>162</v>
      </c>
      <c r="AE11" s="111" t="s">
        <v>163</v>
      </c>
      <c r="AF11" s="106">
        <v>45890</v>
      </c>
      <c r="AG11" s="103">
        <f t="shared" ref="AG11:AH11" si="21">AF11+1</f>
        <v>45891</v>
      </c>
      <c r="AH11" s="103">
        <f t="shared" si="21"/>
        <v>45892</v>
      </c>
      <c r="AI11" s="170" t="s">
        <v>20</v>
      </c>
      <c r="AJ11" s="146"/>
      <c r="AK11" s="147"/>
      <c r="AL11" s="105">
        <f>AH11+3</f>
        <v>45895</v>
      </c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</row>
    <row r="12" spans="1:53" ht="24.75" hidden="1" customHeight="1">
      <c r="A12" s="60" t="s">
        <v>80</v>
      </c>
      <c r="B12" s="14" t="s">
        <v>164</v>
      </c>
      <c r="C12" s="104">
        <f t="shared" si="19"/>
        <v>45876</v>
      </c>
      <c r="D12" s="100">
        <f t="shared" ref="D12:D14" si="22">C12</f>
        <v>45876</v>
      </c>
      <c r="E12" s="100">
        <f t="shared" ref="E12:E15" si="23">D12+2</f>
        <v>45878</v>
      </c>
      <c r="F12" s="14" t="s">
        <v>165</v>
      </c>
      <c r="G12" s="158"/>
      <c r="H12" s="146"/>
      <c r="I12" s="147"/>
      <c r="J12" s="158"/>
      <c r="K12" s="146"/>
      <c r="L12" s="147"/>
      <c r="M12" s="158" t="s">
        <v>20</v>
      </c>
      <c r="N12" s="146"/>
      <c r="O12" s="147"/>
      <c r="P12" s="100">
        <f>E12+7</f>
        <v>45885</v>
      </c>
      <c r="Q12" s="100">
        <f>P12+5</f>
        <v>45890</v>
      </c>
      <c r="R12" s="100">
        <f>Q12</f>
        <v>45890</v>
      </c>
      <c r="S12" s="100">
        <f>R12+1</f>
        <v>45891</v>
      </c>
      <c r="T12" s="100">
        <f>S12</f>
        <v>45891</v>
      </c>
      <c r="U12" s="100">
        <f>T12+1</f>
        <v>45892</v>
      </c>
      <c r="V12" s="102"/>
      <c r="W12" s="102"/>
      <c r="X12" s="102"/>
      <c r="Y12" s="100">
        <f>U12+1</f>
        <v>45893</v>
      </c>
      <c r="Z12" s="100">
        <f>Y12+1</f>
        <v>45894</v>
      </c>
      <c r="AA12" s="100">
        <f>Z12</f>
        <v>45894</v>
      </c>
      <c r="AB12" s="102"/>
      <c r="AC12" s="158" t="s">
        <v>20</v>
      </c>
      <c r="AD12" s="146"/>
      <c r="AE12" s="147"/>
      <c r="AF12" s="100">
        <f>AA12+2</f>
        <v>45896</v>
      </c>
      <c r="AG12" s="100">
        <f>AF12+2</f>
        <v>45898</v>
      </c>
      <c r="AH12" s="100">
        <f>AG12</f>
        <v>45898</v>
      </c>
      <c r="AI12" s="158" t="s">
        <v>20</v>
      </c>
      <c r="AJ12" s="146"/>
      <c r="AK12" s="147"/>
      <c r="AL12" s="103">
        <f>AH12+4</f>
        <v>45902</v>
      </c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</row>
    <row r="13" spans="1:53" ht="24.75" hidden="1" customHeight="1">
      <c r="A13" s="107" t="s">
        <v>147</v>
      </c>
      <c r="B13" s="14" t="s">
        <v>166</v>
      </c>
      <c r="C13" s="104">
        <f t="shared" si="19"/>
        <v>45888</v>
      </c>
      <c r="D13" s="94">
        <f t="shared" si="22"/>
        <v>45888</v>
      </c>
      <c r="E13" s="94">
        <f t="shared" si="23"/>
        <v>45890</v>
      </c>
      <c r="F13" s="14" t="s">
        <v>167</v>
      </c>
      <c r="G13" s="51"/>
      <c r="H13" s="51"/>
      <c r="I13" s="51"/>
      <c r="J13" s="51"/>
      <c r="K13" s="51"/>
      <c r="L13" s="51"/>
      <c r="M13" s="51"/>
      <c r="N13" s="51"/>
      <c r="O13" s="51"/>
      <c r="P13" s="158" t="s">
        <v>20</v>
      </c>
      <c r="Q13" s="146"/>
      <c r="R13" s="147"/>
      <c r="S13" s="158" t="s">
        <v>20</v>
      </c>
      <c r="T13" s="146"/>
      <c r="U13" s="147"/>
      <c r="V13" s="96"/>
      <c r="W13" s="96"/>
      <c r="X13" s="96"/>
      <c r="Y13" s="158" t="s">
        <v>20</v>
      </c>
      <c r="Z13" s="146"/>
      <c r="AA13" s="147"/>
      <c r="AB13" s="96"/>
      <c r="AC13" s="94">
        <f>E13+3</f>
        <v>45893</v>
      </c>
      <c r="AD13" s="94">
        <f>AC13+4</f>
        <v>45897</v>
      </c>
      <c r="AE13" s="94">
        <f>AD13+1</f>
        <v>45898</v>
      </c>
      <c r="AF13" s="158" t="s">
        <v>20</v>
      </c>
      <c r="AG13" s="146"/>
      <c r="AH13" s="147"/>
      <c r="AI13" s="158" t="s">
        <v>20</v>
      </c>
      <c r="AJ13" s="146"/>
      <c r="AK13" s="147"/>
      <c r="AL13" s="94">
        <f>AE13+3</f>
        <v>45901</v>
      </c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</row>
    <row r="14" spans="1:53" ht="24.75" hidden="1" customHeight="1">
      <c r="A14" s="58" t="s">
        <v>168</v>
      </c>
      <c r="B14" s="91" t="s">
        <v>169</v>
      </c>
      <c r="C14" s="104">
        <f t="shared" si="19"/>
        <v>45895</v>
      </c>
      <c r="D14" s="94">
        <f t="shared" si="22"/>
        <v>45895</v>
      </c>
      <c r="E14" s="94">
        <f t="shared" si="23"/>
        <v>45897</v>
      </c>
      <c r="F14" s="91" t="s">
        <v>79</v>
      </c>
      <c r="G14" s="158"/>
      <c r="H14" s="146"/>
      <c r="I14" s="147"/>
      <c r="J14" s="158"/>
      <c r="K14" s="146"/>
      <c r="L14" s="147"/>
      <c r="M14" s="158" t="s">
        <v>20</v>
      </c>
      <c r="N14" s="146"/>
      <c r="O14" s="147"/>
      <c r="P14" s="94">
        <f>E14+7</f>
        <v>45904</v>
      </c>
      <c r="Q14" s="94">
        <f t="shared" ref="Q14:R14" si="24">P14</f>
        <v>45904</v>
      </c>
      <c r="R14" s="94">
        <f t="shared" si="24"/>
        <v>45904</v>
      </c>
      <c r="S14" s="94">
        <f t="shared" ref="S14:T14" si="25">R14+1</f>
        <v>45905</v>
      </c>
      <c r="T14" s="94">
        <f t="shared" si="25"/>
        <v>45906</v>
      </c>
      <c r="U14" s="93">
        <f>T14</f>
        <v>45906</v>
      </c>
      <c r="V14" s="96"/>
      <c r="W14" s="96"/>
      <c r="X14" s="96"/>
      <c r="Y14" s="94">
        <f>U14+1</f>
        <v>45907</v>
      </c>
      <c r="Z14" s="94">
        <f>Y14+1</f>
        <v>45908</v>
      </c>
      <c r="AA14" s="94">
        <f>Z14</f>
        <v>45908</v>
      </c>
      <c r="AB14" s="96"/>
      <c r="AC14" s="105">
        <f>AA14+3</f>
        <v>45911</v>
      </c>
      <c r="AD14" s="105">
        <f t="shared" ref="AD14:AD16" si="26">AC14+2</f>
        <v>45913</v>
      </c>
      <c r="AE14" s="105">
        <f>AD14</f>
        <v>45913</v>
      </c>
      <c r="AF14" s="158" t="s">
        <v>20</v>
      </c>
      <c r="AG14" s="146"/>
      <c r="AH14" s="147"/>
      <c r="AI14" s="158" t="s">
        <v>20</v>
      </c>
      <c r="AJ14" s="146"/>
      <c r="AK14" s="147"/>
      <c r="AL14" s="94">
        <f>AE14+4</f>
        <v>45917</v>
      </c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</row>
    <row r="15" spans="1:53" ht="25.5" hidden="1" customHeight="1">
      <c r="A15" s="107" t="s">
        <v>147</v>
      </c>
      <c r="B15" s="14" t="s">
        <v>170</v>
      </c>
      <c r="C15" s="104">
        <f>AL13</f>
        <v>45901</v>
      </c>
      <c r="D15" s="104">
        <v>45901.486111111109</v>
      </c>
      <c r="E15" s="94">
        <f t="shared" si="23"/>
        <v>45903.486111111109</v>
      </c>
      <c r="F15" s="14" t="s">
        <v>38</v>
      </c>
      <c r="G15" s="51"/>
      <c r="H15" s="51"/>
      <c r="I15" s="51"/>
      <c r="J15" s="51"/>
      <c r="K15" s="51"/>
      <c r="L15" s="51"/>
      <c r="M15" s="51"/>
      <c r="N15" s="51"/>
      <c r="O15" s="51"/>
      <c r="P15" s="158" t="s">
        <v>20</v>
      </c>
      <c r="Q15" s="146"/>
      <c r="R15" s="147"/>
      <c r="S15" s="158" t="s">
        <v>20</v>
      </c>
      <c r="T15" s="146"/>
      <c r="U15" s="147"/>
      <c r="V15" s="96"/>
      <c r="W15" s="96"/>
      <c r="X15" s="96"/>
      <c r="Y15" s="158" t="s">
        <v>20</v>
      </c>
      <c r="Z15" s="146"/>
      <c r="AA15" s="147"/>
      <c r="AB15" s="96"/>
      <c r="AC15" s="94">
        <f>E15+3</f>
        <v>45906.486111111109</v>
      </c>
      <c r="AD15" s="94">
        <f t="shared" si="26"/>
        <v>45908.486111111109</v>
      </c>
      <c r="AE15" s="94">
        <f>AD15+3</f>
        <v>45911.486111111109</v>
      </c>
      <c r="AF15" s="169" t="s">
        <v>171</v>
      </c>
      <c r="AG15" s="146"/>
      <c r="AH15" s="146"/>
      <c r="AI15" s="146"/>
      <c r="AJ15" s="146"/>
      <c r="AK15" s="146"/>
      <c r="AL15" s="147"/>
      <c r="AM15" s="3"/>
      <c r="AN15" s="3"/>
      <c r="AO15" s="3"/>
      <c r="AP15" s="3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ht="24.75" hidden="1" customHeight="1">
      <c r="A16" s="60" t="s">
        <v>80</v>
      </c>
      <c r="B16" s="14" t="s">
        <v>81</v>
      </c>
      <c r="C16" s="104">
        <f>AL12</f>
        <v>45902</v>
      </c>
      <c r="D16" s="100">
        <f t="shared" ref="D16:D20" si="27">C16</f>
        <v>45902</v>
      </c>
      <c r="E16" s="100">
        <f>D16+1</f>
        <v>45903</v>
      </c>
      <c r="F16" s="14" t="s">
        <v>82</v>
      </c>
      <c r="G16" s="158"/>
      <c r="H16" s="146"/>
      <c r="I16" s="147"/>
      <c r="J16" s="158"/>
      <c r="K16" s="146"/>
      <c r="L16" s="147"/>
      <c r="M16" s="158" t="s">
        <v>20</v>
      </c>
      <c r="N16" s="146"/>
      <c r="O16" s="147"/>
      <c r="P16" s="100">
        <f>E16+7</f>
        <v>45910</v>
      </c>
      <c r="Q16" s="100">
        <f t="shared" ref="Q16:S16" si="28">P16</f>
        <v>45910</v>
      </c>
      <c r="R16" s="100">
        <f t="shared" si="28"/>
        <v>45910</v>
      </c>
      <c r="S16" s="100">
        <f t="shared" si="28"/>
        <v>45910</v>
      </c>
      <c r="T16" s="100">
        <f>S16+3</f>
        <v>45913</v>
      </c>
      <c r="U16" s="100">
        <f t="shared" ref="U16:U17" si="29">T16</f>
        <v>45913</v>
      </c>
      <c r="V16" s="102"/>
      <c r="W16" s="102"/>
      <c r="X16" s="102"/>
      <c r="Y16" s="100">
        <f>U16+1</f>
        <v>45914</v>
      </c>
      <c r="Z16" s="100">
        <f>Y16+2</f>
        <v>45916</v>
      </c>
      <c r="AA16" s="100">
        <f>Z16</f>
        <v>45916</v>
      </c>
      <c r="AB16" s="102"/>
      <c r="AC16" s="105">
        <f>AA16+3</f>
        <v>45919</v>
      </c>
      <c r="AD16" s="105">
        <f t="shared" si="26"/>
        <v>45921</v>
      </c>
      <c r="AE16" s="105">
        <f t="shared" ref="AE16:AE18" si="30">AD16</f>
        <v>45921</v>
      </c>
      <c r="AF16" s="158" t="s">
        <v>20</v>
      </c>
      <c r="AG16" s="146"/>
      <c r="AH16" s="147"/>
      <c r="AI16" s="158" t="s">
        <v>20</v>
      </c>
      <c r="AJ16" s="146"/>
      <c r="AK16" s="147"/>
      <c r="AL16" s="103">
        <f>AE16+4</f>
        <v>45925</v>
      </c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</row>
    <row r="17" spans="1:53" ht="25.5" customHeight="1">
      <c r="A17" s="58" t="s">
        <v>172</v>
      </c>
      <c r="B17" s="91" t="s">
        <v>90</v>
      </c>
      <c r="C17" s="104">
        <f>AL14</f>
        <v>45917</v>
      </c>
      <c r="D17" s="94">
        <f t="shared" si="27"/>
        <v>45917</v>
      </c>
      <c r="E17" s="94">
        <f t="shared" ref="E17:E18" si="31">D17+2</f>
        <v>45919</v>
      </c>
      <c r="F17" s="91" t="s">
        <v>91</v>
      </c>
      <c r="G17" s="158"/>
      <c r="H17" s="146"/>
      <c r="I17" s="147"/>
      <c r="J17" s="158"/>
      <c r="K17" s="146"/>
      <c r="L17" s="147"/>
      <c r="M17" s="158" t="s">
        <v>20</v>
      </c>
      <c r="N17" s="146"/>
      <c r="O17" s="147"/>
      <c r="P17" s="91" t="s">
        <v>155</v>
      </c>
      <c r="Q17" s="95">
        <v>45929</v>
      </c>
      <c r="R17" s="94">
        <f>Q17</f>
        <v>45929</v>
      </c>
      <c r="S17" s="91" t="s">
        <v>158</v>
      </c>
      <c r="T17" s="94">
        <f>R17+2</f>
        <v>45931</v>
      </c>
      <c r="U17" s="94">
        <f t="shared" si="29"/>
        <v>45931</v>
      </c>
      <c r="V17" s="96"/>
      <c r="W17" s="96"/>
      <c r="X17" s="96"/>
      <c r="Y17" s="158" t="s">
        <v>20</v>
      </c>
      <c r="Z17" s="146"/>
      <c r="AA17" s="147"/>
      <c r="AB17" s="96"/>
      <c r="AC17" s="113">
        <v>45934</v>
      </c>
      <c r="AD17" s="105">
        <f>AC17+3</f>
        <v>45937</v>
      </c>
      <c r="AE17" s="105">
        <f t="shared" si="30"/>
        <v>45937</v>
      </c>
      <c r="AF17" s="158" t="s">
        <v>20</v>
      </c>
      <c r="AG17" s="146"/>
      <c r="AH17" s="147"/>
      <c r="AI17" s="158" t="s">
        <v>20</v>
      </c>
      <c r="AJ17" s="146"/>
      <c r="AK17" s="147"/>
      <c r="AL17" s="96">
        <f>AE17+6</f>
        <v>45943</v>
      </c>
      <c r="AM17" s="3"/>
      <c r="AN17" s="3"/>
      <c r="AO17" s="3"/>
      <c r="AP17" s="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ht="25.5" customHeight="1">
      <c r="A18" s="60" t="s">
        <v>80</v>
      </c>
      <c r="B18" s="14" t="s">
        <v>94</v>
      </c>
      <c r="C18" s="104">
        <f>AL16</f>
        <v>45925</v>
      </c>
      <c r="D18" s="100">
        <f t="shared" si="27"/>
        <v>45925</v>
      </c>
      <c r="E18" s="100">
        <f t="shared" si="31"/>
        <v>45927</v>
      </c>
      <c r="F18" s="14" t="s">
        <v>20</v>
      </c>
      <c r="G18" s="158"/>
      <c r="H18" s="146"/>
      <c r="I18" s="147"/>
      <c r="J18" s="158"/>
      <c r="K18" s="146"/>
      <c r="L18" s="147"/>
      <c r="M18" s="158" t="s">
        <v>20</v>
      </c>
      <c r="N18" s="146"/>
      <c r="O18" s="147"/>
      <c r="P18" s="158" t="s">
        <v>20</v>
      </c>
      <c r="Q18" s="146"/>
      <c r="R18" s="147"/>
      <c r="S18" s="158" t="s">
        <v>20</v>
      </c>
      <c r="T18" s="146"/>
      <c r="U18" s="147"/>
      <c r="V18" s="102"/>
      <c r="W18" s="102"/>
      <c r="X18" s="102"/>
      <c r="Y18" s="158" t="s">
        <v>20</v>
      </c>
      <c r="Z18" s="146"/>
      <c r="AA18" s="147"/>
      <c r="AB18" s="114"/>
      <c r="AC18" s="105">
        <f>E18+3</f>
        <v>45930</v>
      </c>
      <c r="AD18" s="105">
        <f>AC18+4</f>
        <v>45934</v>
      </c>
      <c r="AE18" s="105">
        <f t="shared" si="30"/>
        <v>45934</v>
      </c>
      <c r="AF18" s="158" t="s">
        <v>20</v>
      </c>
      <c r="AG18" s="146"/>
      <c r="AH18" s="147"/>
      <c r="AI18" s="114"/>
      <c r="AJ18" s="114"/>
      <c r="AK18" s="114"/>
      <c r="AL18" s="115" t="s">
        <v>20</v>
      </c>
      <c r="AM18" s="3"/>
      <c r="AN18" s="3"/>
      <c r="AO18" s="3"/>
      <c r="AP18" s="3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25.5" hidden="1" customHeight="1">
      <c r="A19" s="60" t="s">
        <v>36</v>
      </c>
      <c r="B19" s="14" t="s">
        <v>37</v>
      </c>
      <c r="C19" s="116" t="e">
        <f>#REF!</f>
        <v>#REF!</v>
      </c>
      <c r="D19" s="102" t="e">
        <f t="shared" si="27"/>
        <v>#REF!</v>
      </c>
      <c r="E19" s="102" t="e">
        <f>D19+1</f>
        <v>#REF!</v>
      </c>
      <c r="F19" s="14" t="s">
        <v>38</v>
      </c>
      <c r="G19" s="158"/>
      <c r="H19" s="146"/>
      <c r="I19" s="147"/>
      <c r="J19" s="158"/>
      <c r="K19" s="146"/>
      <c r="L19" s="147"/>
      <c r="M19" s="158"/>
      <c r="N19" s="146"/>
      <c r="O19" s="147"/>
      <c r="P19" s="158" t="s">
        <v>20</v>
      </c>
      <c r="Q19" s="146"/>
      <c r="R19" s="147"/>
      <c r="S19" s="158" t="s">
        <v>20</v>
      </c>
      <c r="T19" s="146"/>
      <c r="U19" s="147"/>
      <c r="V19" s="102"/>
      <c r="W19" s="102"/>
      <c r="X19" s="102"/>
      <c r="Y19" s="158" t="s">
        <v>20</v>
      </c>
      <c r="Z19" s="146"/>
      <c r="AA19" s="147"/>
      <c r="AB19" s="114"/>
      <c r="AC19" s="112" t="e">
        <f t="shared" ref="AC19:AC20" si="32">E19+4</f>
        <v>#REF!</v>
      </c>
      <c r="AD19" s="112" t="e">
        <f t="shared" ref="AD19:AE19" si="33">AC19+1</f>
        <v>#REF!</v>
      </c>
      <c r="AE19" s="112" t="e">
        <f t="shared" si="33"/>
        <v>#REF!</v>
      </c>
      <c r="AF19" s="158"/>
      <c r="AG19" s="146"/>
      <c r="AH19" s="147"/>
      <c r="AI19" s="114"/>
      <c r="AJ19" s="114"/>
      <c r="AK19" s="114"/>
      <c r="AL19" s="117" t="e">
        <f>AE19+4</f>
        <v>#REF!</v>
      </c>
      <c r="AM19" s="3"/>
      <c r="AN19" s="3"/>
      <c r="AO19" s="3"/>
      <c r="AP19" s="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ht="25.5" customHeight="1">
      <c r="A20" s="58" t="s">
        <v>173</v>
      </c>
      <c r="B20" s="91" t="s">
        <v>99</v>
      </c>
      <c r="C20" s="116">
        <f>AL17</f>
        <v>45943</v>
      </c>
      <c r="D20" s="96">
        <f t="shared" si="27"/>
        <v>45943</v>
      </c>
      <c r="E20" s="96">
        <f>D20+2</f>
        <v>45945</v>
      </c>
      <c r="F20" s="91" t="s">
        <v>20</v>
      </c>
      <c r="G20" s="158"/>
      <c r="H20" s="146"/>
      <c r="I20" s="147"/>
      <c r="J20" s="158"/>
      <c r="K20" s="146"/>
      <c r="L20" s="147"/>
      <c r="M20" s="158" t="s">
        <v>20</v>
      </c>
      <c r="N20" s="146"/>
      <c r="O20" s="147"/>
      <c r="P20" s="158" t="s">
        <v>20</v>
      </c>
      <c r="Q20" s="146"/>
      <c r="R20" s="147"/>
      <c r="S20" s="158" t="s">
        <v>20</v>
      </c>
      <c r="T20" s="146"/>
      <c r="U20" s="147"/>
      <c r="V20" s="96"/>
      <c r="W20" s="96"/>
      <c r="X20" s="96"/>
      <c r="Y20" s="158" t="s">
        <v>20</v>
      </c>
      <c r="Z20" s="146"/>
      <c r="AA20" s="147"/>
      <c r="AB20" s="114"/>
      <c r="AC20" s="112">
        <f t="shared" si="32"/>
        <v>45949</v>
      </c>
      <c r="AD20" s="112">
        <f t="shared" ref="AD20:AE20" si="34">AC20+1</f>
        <v>45950</v>
      </c>
      <c r="AE20" s="112">
        <f t="shared" si="34"/>
        <v>45951</v>
      </c>
      <c r="AF20" s="158" t="s">
        <v>20</v>
      </c>
      <c r="AG20" s="146"/>
      <c r="AH20" s="147"/>
      <c r="AI20" s="114"/>
      <c r="AJ20" s="114"/>
      <c r="AK20" s="114"/>
      <c r="AL20" s="115" t="s">
        <v>20</v>
      </c>
      <c r="AM20" s="3"/>
      <c r="AN20" s="3"/>
      <c r="AO20" s="3"/>
      <c r="AP20" s="3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1:53" ht="18" customHeight="1">
      <c r="A21" s="171"/>
      <c r="B21" s="147"/>
      <c r="C21" s="173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7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25.5" customHeight="1">
      <c r="A22" s="119" t="s">
        <v>1</v>
      </c>
      <c r="B22" s="120" t="s">
        <v>2</v>
      </c>
      <c r="C22" s="137" t="s">
        <v>128</v>
      </c>
      <c r="D22" s="138"/>
      <c r="E22" s="139"/>
      <c r="F22" s="86" t="s">
        <v>2</v>
      </c>
      <c r="G22" s="51"/>
      <c r="H22" s="51"/>
      <c r="I22" s="51"/>
      <c r="J22" s="51"/>
      <c r="K22" s="51"/>
      <c r="L22" s="51"/>
      <c r="M22" s="51"/>
      <c r="N22" s="51"/>
      <c r="O22" s="51"/>
      <c r="P22" s="137" t="s">
        <v>127</v>
      </c>
      <c r="Q22" s="138"/>
      <c r="R22" s="139"/>
      <c r="S22" s="137" t="s">
        <v>59</v>
      </c>
      <c r="T22" s="138"/>
      <c r="U22" s="139"/>
      <c r="V22" s="102"/>
      <c r="W22" s="102"/>
      <c r="X22" s="102"/>
      <c r="Y22" s="137" t="s">
        <v>7</v>
      </c>
      <c r="Z22" s="138"/>
      <c r="AA22" s="139"/>
      <c r="AB22" s="102"/>
      <c r="AC22" s="137" t="s">
        <v>4</v>
      </c>
      <c r="AD22" s="138"/>
      <c r="AE22" s="139"/>
      <c r="AF22" s="51"/>
      <c r="AG22" s="51"/>
      <c r="AH22" s="51"/>
      <c r="AI22" s="121"/>
      <c r="AJ22" s="121"/>
      <c r="AK22" s="121"/>
      <c r="AL22" s="87" t="s">
        <v>9</v>
      </c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ht="25.5" customHeight="1">
      <c r="A23" s="88"/>
      <c r="B23" s="89"/>
      <c r="C23" s="10" t="s">
        <v>10</v>
      </c>
      <c r="D23" s="10" t="s">
        <v>11</v>
      </c>
      <c r="E23" s="10" t="s">
        <v>12</v>
      </c>
      <c r="F23" s="14"/>
      <c r="G23" s="51"/>
      <c r="H23" s="51"/>
      <c r="I23" s="51"/>
      <c r="J23" s="51"/>
      <c r="K23" s="51"/>
      <c r="L23" s="51"/>
      <c r="M23" s="51"/>
      <c r="N23" s="51"/>
      <c r="O23" s="51"/>
      <c r="P23" s="10" t="s">
        <v>10</v>
      </c>
      <c r="Q23" s="10" t="s">
        <v>11</v>
      </c>
      <c r="R23" s="10" t="s">
        <v>12</v>
      </c>
      <c r="S23" s="10" t="s">
        <v>10</v>
      </c>
      <c r="T23" s="10" t="s">
        <v>11</v>
      </c>
      <c r="U23" s="10" t="s">
        <v>12</v>
      </c>
      <c r="V23" s="102"/>
      <c r="W23" s="102"/>
      <c r="X23" s="102"/>
      <c r="Y23" s="10" t="s">
        <v>10</v>
      </c>
      <c r="Z23" s="10" t="s">
        <v>11</v>
      </c>
      <c r="AA23" s="10" t="s">
        <v>12</v>
      </c>
      <c r="AB23" s="102"/>
      <c r="AC23" s="10" t="s">
        <v>10</v>
      </c>
      <c r="AD23" s="10" t="s">
        <v>11</v>
      </c>
      <c r="AE23" s="10" t="s">
        <v>12</v>
      </c>
      <c r="AF23" s="51"/>
      <c r="AG23" s="51"/>
      <c r="AH23" s="51"/>
      <c r="AI23" s="121"/>
      <c r="AJ23" s="121"/>
      <c r="AK23" s="121"/>
      <c r="AL23" s="10" t="s">
        <v>131</v>
      </c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25.5" customHeight="1">
      <c r="A24" s="107" t="s">
        <v>174</v>
      </c>
      <c r="B24" s="14" t="s">
        <v>175</v>
      </c>
      <c r="C24" s="92">
        <v>45934</v>
      </c>
      <c r="D24" s="100">
        <f t="shared" ref="D24:E24" si="35">C24+1</f>
        <v>45935</v>
      </c>
      <c r="E24" s="100">
        <f t="shared" si="35"/>
        <v>45936</v>
      </c>
      <c r="F24" s="14" t="s">
        <v>175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72" t="s">
        <v>20</v>
      </c>
      <c r="Q24" s="146"/>
      <c r="R24" s="147"/>
      <c r="S24" s="104">
        <f>E24+1</f>
        <v>45937</v>
      </c>
      <c r="T24" s="100">
        <f>S24</f>
        <v>45937</v>
      </c>
      <c r="U24" s="100">
        <f>T24+1</f>
        <v>45938</v>
      </c>
      <c r="V24" s="102"/>
      <c r="W24" s="102"/>
      <c r="X24" s="102"/>
      <c r="Y24" s="104">
        <f>U24+2</f>
        <v>45940</v>
      </c>
      <c r="Z24" s="100">
        <f t="shared" ref="Z24:AA24" si="36">Y24+1</f>
        <v>45941</v>
      </c>
      <c r="AA24" s="100">
        <f t="shared" si="36"/>
        <v>45942</v>
      </c>
      <c r="AB24" s="102"/>
      <c r="AC24" s="116">
        <f>AA24+1</f>
        <v>45943</v>
      </c>
      <c r="AD24" s="102">
        <f>AC24</f>
        <v>45943</v>
      </c>
      <c r="AE24" s="102">
        <f>AD24+1</f>
        <v>45944</v>
      </c>
      <c r="AF24" s="122"/>
      <c r="AG24" s="122"/>
      <c r="AH24" s="122"/>
      <c r="AI24" s="123"/>
      <c r="AJ24" s="123"/>
      <c r="AK24" s="123"/>
      <c r="AL24" s="124" t="s">
        <v>176</v>
      </c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</row>
    <row r="25" spans="1:53" ht="25.5" customHeight="1">
      <c r="A25" s="60" t="s">
        <v>80</v>
      </c>
      <c r="B25" s="14" t="s">
        <v>20</v>
      </c>
      <c r="C25" s="158" t="s">
        <v>20</v>
      </c>
      <c r="D25" s="146"/>
      <c r="E25" s="147"/>
      <c r="F25" s="126" t="s">
        <v>102</v>
      </c>
      <c r="G25" s="51"/>
      <c r="H25" s="51"/>
      <c r="I25" s="51"/>
      <c r="J25" s="51"/>
      <c r="K25" s="51"/>
      <c r="L25" s="51"/>
      <c r="M25" s="51"/>
      <c r="N25" s="51"/>
      <c r="O25" s="51"/>
      <c r="P25" s="158" t="s">
        <v>20</v>
      </c>
      <c r="Q25" s="146"/>
      <c r="R25" s="147"/>
      <c r="S25" s="91" t="s">
        <v>86</v>
      </c>
      <c r="T25" s="127">
        <v>45946</v>
      </c>
      <c r="U25" s="102">
        <f t="shared" ref="U25:U26" si="37">T25</f>
        <v>45946</v>
      </c>
      <c r="V25" s="102"/>
      <c r="W25" s="102"/>
      <c r="X25" s="102"/>
      <c r="Y25" s="128">
        <f>U25+1</f>
        <v>45947</v>
      </c>
      <c r="Z25" s="102">
        <f>Y25</f>
        <v>45947</v>
      </c>
      <c r="AA25" s="102">
        <f t="shared" ref="AA25:AA26" si="38">Z25+1</f>
        <v>45948</v>
      </c>
      <c r="AB25" s="102"/>
      <c r="AC25" s="158" t="s">
        <v>20</v>
      </c>
      <c r="AD25" s="146"/>
      <c r="AE25" s="147"/>
      <c r="AF25" s="51"/>
      <c r="AG25" s="51"/>
      <c r="AH25" s="51"/>
      <c r="AI25" s="121"/>
      <c r="AJ25" s="121"/>
      <c r="AK25" s="121"/>
      <c r="AL25" s="117">
        <f>AA25+4</f>
        <v>45952</v>
      </c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25.5" customHeight="1">
      <c r="A26" s="107" t="s">
        <v>177</v>
      </c>
      <c r="B26" s="14" t="s">
        <v>178</v>
      </c>
      <c r="C26" s="128">
        <v>45946</v>
      </c>
      <c r="D26" s="102">
        <f>C26</f>
        <v>45946</v>
      </c>
      <c r="E26" s="102">
        <f>D26+1</f>
        <v>45947</v>
      </c>
      <c r="F26" s="14" t="s">
        <v>178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16">
        <f>E26</f>
        <v>45947</v>
      </c>
      <c r="Q26" s="102">
        <f>P26</f>
        <v>45947</v>
      </c>
      <c r="R26" s="102">
        <f t="shared" ref="R26:T26" si="39">Q26+1</f>
        <v>45948</v>
      </c>
      <c r="S26" s="116">
        <f t="shared" si="39"/>
        <v>45949</v>
      </c>
      <c r="T26" s="102">
        <f t="shared" si="39"/>
        <v>45950</v>
      </c>
      <c r="U26" s="102">
        <f t="shared" si="37"/>
        <v>45950</v>
      </c>
      <c r="V26" s="102"/>
      <c r="W26" s="102"/>
      <c r="X26" s="102"/>
      <c r="Y26" s="116">
        <f>U26+2</f>
        <v>45952</v>
      </c>
      <c r="Z26" s="102">
        <f>Y26+2</f>
        <v>45954</v>
      </c>
      <c r="AA26" s="102">
        <f t="shared" si="38"/>
        <v>45955</v>
      </c>
      <c r="AB26" s="102"/>
      <c r="AC26" s="116">
        <f t="shared" ref="AC26:AC27" si="40">AA26+2</f>
        <v>45957</v>
      </c>
      <c r="AD26" s="102">
        <f t="shared" ref="AD26:AE26" si="41">AC26+1</f>
        <v>45958</v>
      </c>
      <c r="AE26" s="102">
        <f t="shared" si="41"/>
        <v>45959</v>
      </c>
      <c r="AF26" s="122"/>
      <c r="AG26" s="122"/>
      <c r="AH26" s="122"/>
      <c r="AI26" s="123"/>
      <c r="AJ26" s="123"/>
      <c r="AK26" s="123"/>
      <c r="AL26" s="124" t="s">
        <v>179</v>
      </c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</row>
    <row r="27" spans="1:53" ht="25.5" customHeight="1">
      <c r="A27" s="58" t="s">
        <v>180</v>
      </c>
      <c r="B27" s="14" t="s">
        <v>20</v>
      </c>
      <c r="C27" s="158" t="s">
        <v>20</v>
      </c>
      <c r="D27" s="146"/>
      <c r="E27" s="147"/>
      <c r="F27" s="129" t="s">
        <v>104</v>
      </c>
      <c r="G27" s="51"/>
      <c r="H27" s="51"/>
      <c r="I27" s="51"/>
      <c r="J27" s="51"/>
      <c r="K27" s="51"/>
      <c r="L27" s="51"/>
      <c r="M27" s="51"/>
      <c r="N27" s="51"/>
      <c r="O27" s="51"/>
      <c r="P27" s="158" t="s">
        <v>20</v>
      </c>
      <c r="Q27" s="146"/>
      <c r="R27" s="147"/>
      <c r="S27" s="158" t="s">
        <v>20</v>
      </c>
      <c r="T27" s="146"/>
      <c r="U27" s="147"/>
      <c r="V27" s="102"/>
      <c r="W27" s="102"/>
      <c r="X27" s="102"/>
      <c r="Y27" s="91" t="s">
        <v>86</v>
      </c>
      <c r="Z27" s="127">
        <v>45958</v>
      </c>
      <c r="AA27" s="102">
        <f>Z27</f>
        <v>45958</v>
      </c>
      <c r="AB27" s="102"/>
      <c r="AC27" s="116">
        <f t="shared" si="40"/>
        <v>45960</v>
      </c>
      <c r="AD27" s="102">
        <f>AC27</f>
        <v>45960</v>
      </c>
      <c r="AE27" s="102">
        <f>AD27+1</f>
        <v>45961</v>
      </c>
      <c r="AF27" s="51"/>
      <c r="AG27" s="51"/>
      <c r="AH27" s="51"/>
      <c r="AI27" s="121"/>
      <c r="AJ27" s="121"/>
      <c r="AK27" s="121"/>
      <c r="AL27" s="117">
        <f>AE27+2</f>
        <v>45963</v>
      </c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8" customHeight="1">
      <c r="A28" s="171"/>
      <c r="B28" s="147"/>
      <c r="C28" s="173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7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25.5" customHeight="1">
      <c r="A29" s="4" t="s">
        <v>1</v>
      </c>
      <c r="B29" s="85" t="s">
        <v>2</v>
      </c>
      <c r="C29" s="137" t="s">
        <v>126</v>
      </c>
      <c r="D29" s="138"/>
      <c r="E29" s="139"/>
      <c r="F29" s="86" t="s">
        <v>2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7" t="s">
        <v>127</v>
      </c>
      <c r="Q29" s="138"/>
      <c r="R29" s="139"/>
      <c r="S29" s="137" t="s">
        <v>128</v>
      </c>
      <c r="T29" s="138"/>
      <c r="U29" s="139"/>
      <c r="V29" s="96"/>
      <c r="W29" s="96"/>
      <c r="X29" s="96"/>
      <c r="Y29" s="137" t="s">
        <v>59</v>
      </c>
      <c r="Z29" s="138"/>
      <c r="AA29" s="139"/>
      <c r="AB29" s="96"/>
      <c r="AC29" s="137" t="s">
        <v>100</v>
      </c>
      <c r="AD29" s="138"/>
      <c r="AE29" s="139"/>
      <c r="AF29" s="158" t="s">
        <v>20</v>
      </c>
      <c r="AG29" s="146"/>
      <c r="AH29" s="147"/>
      <c r="AI29" s="51"/>
      <c r="AJ29" s="51"/>
      <c r="AK29" s="51"/>
      <c r="AL29" s="137" t="s">
        <v>7</v>
      </c>
      <c r="AM29" s="138"/>
      <c r="AN29" s="139"/>
      <c r="AO29" s="87" t="s">
        <v>9</v>
      </c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5.5" customHeight="1">
      <c r="A30" s="60"/>
      <c r="B30" s="14"/>
      <c r="C30" s="10" t="s">
        <v>10</v>
      </c>
      <c r="D30" s="10" t="s">
        <v>11</v>
      </c>
      <c r="E30" s="10" t="s">
        <v>12</v>
      </c>
      <c r="F30" s="14"/>
      <c r="G30" s="130"/>
      <c r="H30" s="130"/>
      <c r="I30" s="130"/>
      <c r="J30" s="130"/>
      <c r="K30" s="130"/>
      <c r="L30" s="130"/>
      <c r="M30" s="130"/>
      <c r="N30" s="130"/>
      <c r="O30" s="130"/>
      <c r="P30" s="10" t="s">
        <v>10</v>
      </c>
      <c r="Q30" s="10" t="s">
        <v>11</v>
      </c>
      <c r="R30" s="10" t="s">
        <v>12</v>
      </c>
      <c r="S30" s="10" t="s">
        <v>10</v>
      </c>
      <c r="T30" s="10" t="s">
        <v>11</v>
      </c>
      <c r="U30" s="10" t="s">
        <v>12</v>
      </c>
      <c r="V30" s="96"/>
      <c r="W30" s="96"/>
      <c r="X30" s="96"/>
      <c r="Y30" s="10" t="s">
        <v>10</v>
      </c>
      <c r="Z30" s="10" t="s">
        <v>11</v>
      </c>
      <c r="AA30" s="10" t="s">
        <v>12</v>
      </c>
      <c r="AB30" s="96"/>
      <c r="AC30" s="10" t="s">
        <v>10</v>
      </c>
      <c r="AD30" s="10" t="s">
        <v>11</v>
      </c>
      <c r="AE30" s="10" t="s">
        <v>12</v>
      </c>
      <c r="AF30" s="158" t="s">
        <v>20</v>
      </c>
      <c r="AG30" s="146"/>
      <c r="AH30" s="147"/>
      <c r="AI30" s="51"/>
      <c r="AJ30" s="51"/>
      <c r="AK30" s="51"/>
      <c r="AL30" s="10" t="s">
        <v>10</v>
      </c>
      <c r="AM30" s="10" t="s">
        <v>11</v>
      </c>
      <c r="AN30" s="10" t="s">
        <v>12</v>
      </c>
      <c r="AO30" s="10" t="s">
        <v>131</v>
      </c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5.5" customHeight="1">
      <c r="A31" s="60" t="s">
        <v>36</v>
      </c>
      <c r="B31" s="14" t="s">
        <v>181</v>
      </c>
      <c r="C31" s="102">
        <f>'STF 1'!AE19</f>
        <v>45952</v>
      </c>
      <c r="D31" s="102">
        <f t="shared" ref="D31:D38" si="42">C31</f>
        <v>45952</v>
      </c>
      <c r="E31" s="102">
        <f>D31+1</f>
        <v>45953</v>
      </c>
      <c r="F31" s="14" t="s">
        <v>182</v>
      </c>
      <c r="G31" s="130"/>
      <c r="H31" s="130"/>
      <c r="I31" s="130"/>
      <c r="J31" s="130"/>
      <c r="K31" s="130"/>
      <c r="L31" s="130"/>
      <c r="M31" s="130"/>
      <c r="N31" s="130"/>
      <c r="O31" s="130"/>
      <c r="P31" s="158" t="s">
        <v>20</v>
      </c>
      <c r="Q31" s="146"/>
      <c r="R31" s="147"/>
      <c r="S31" s="158" t="s">
        <v>20</v>
      </c>
      <c r="T31" s="146"/>
      <c r="U31" s="147"/>
      <c r="V31" s="96"/>
      <c r="W31" s="96"/>
      <c r="X31" s="96"/>
      <c r="Y31" s="158" t="s">
        <v>20</v>
      </c>
      <c r="Z31" s="146"/>
      <c r="AA31" s="147"/>
      <c r="AB31" s="96"/>
      <c r="AC31" s="158" t="s">
        <v>20</v>
      </c>
      <c r="AD31" s="146"/>
      <c r="AE31" s="147"/>
      <c r="AF31" s="51"/>
      <c r="AG31" s="51"/>
      <c r="AH31" s="51"/>
      <c r="AI31" s="51"/>
      <c r="AJ31" s="51"/>
      <c r="AK31" s="51"/>
      <c r="AL31" s="96">
        <f>E31+4</f>
        <v>45957</v>
      </c>
      <c r="AM31" s="96">
        <f t="shared" ref="AM31:AN31" si="43">AL31+1</f>
        <v>45958</v>
      </c>
      <c r="AN31" s="96">
        <f t="shared" si="43"/>
        <v>45959</v>
      </c>
      <c r="AO31" s="96">
        <f>AN31+4</f>
        <v>45963</v>
      </c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25.5" customHeight="1">
      <c r="A32" s="60" t="s">
        <v>80</v>
      </c>
      <c r="B32" s="14" t="s">
        <v>109</v>
      </c>
      <c r="C32" s="116">
        <f>AL25</f>
        <v>45952</v>
      </c>
      <c r="D32" s="102">
        <f t="shared" si="42"/>
        <v>45952</v>
      </c>
      <c r="E32" s="102">
        <f>D32+2</f>
        <v>45954</v>
      </c>
      <c r="F32" s="14" t="s">
        <v>110</v>
      </c>
      <c r="G32" s="130"/>
      <c r="H32" s="130"/>
      <c r="I32" s="130"/>
      <c r="J32" s="130"/>
      <c r="K32" s="130"/>
      <c r="L32" s="130"/>
      <c r="M32" s="130"/>
      <c r="N32" s="130"/>
      <c r="O32" s="130"/>
      <c r="P32" s="127">
        <f>E32+6</f>
        <v>45960</v>
      </c>
      <c r="Q32" s="102">
        <f>P32</f>
        <v>45960</v>
      </c>
      <c r="R32" s="102">
        <f>Q32+1</f>
        <v>45961</v>
      </c>
      <c r="S32" s="102">
        <f>R32</f>
        <v>45961</v>
      </c>
      <c r="T32" s="96">
        <f>S32+1</f>
        <v>45962</v>
      </c>
      <c r="U32" s="96">
        <f>T32</f>
        <v>45962</v>
      </c>
      <c r="V32" s="96"/>
      <c r="W32" s="96"/>
      <c r="X32" s="96"/>
      <c r="Y32" s="96">
        <f>U32+1</f>
        <v>45963</v>
      </c>
      <c r="Z32" s="96">
        <f>Y32</f>
        <v>45963</v>
      </c>
      <c r="AA32" s="96">
        <f>Z32+1</f>
        <v>45964</v>
      </c>
      <c r="AB32" s="96"/>
      <c r="AC32" s="96">
        <f>AA32+3</f>
        <v>45967</v>
      </c>
      <c r="AD32" s="96">
        <f>AC32+1</f>
        <v>45968</v>
      </c>
      <c r="AE32" s="96">
        <f>AD32</f>
        <v>45968</v>
      </c>
      <c r="AF32" s="158" t="s">
        <v>20</v>
      </c>
      <c r="AG32" s="146"/>
      <c r="AH32" s="147"/>
      <c r="AI32" s="158"/>
      <c r="AJ32" s="146"/>
      <c r="AK32" s="147"/>
      <c r="AL32" s="158" t="s">
        <v>20</v>
      </c>
      <c r="AM32" s="146"/>
      <c r="AN32" s="147"/>
      <c r="AO32" s="96">
        <f>AE32+4</f>
        <v>45972</v>
      </c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3" ht="25.5" customHeight="1">
      <c r="A33" s="60" t="s">
        <v>36</v>
      </c>
      <c r="B33" s="14" t="s">
        <v>183</v>
      </c>
      <c r="C33" s="102">
        <f>AO31</f>
        <v>45963</v>
      </c>
      <c r="D33" s="102">
        <f t="shared" si="42"/>
        <v>45963</v>
      </c>
      <c r="E33" s="102">
        <f>D33+1</f>
        <v>45964</v>
      </c>
      <c r="F33" s="14" t="s">
        <v>184</v>
      </c>
      <c r="G33" s="130"/>
      <c r="H33" s="130"/>
      <c r="I33" s="130"/>
      <c r="J33" s="130"/>
      <c r="K33" s="130"/>
      <c r="L33" s="130"/>
      <c r="M33" s="130"/>
      <c r="N33" s="130"/>
      <c r="O33" s="130"/>
      <c r="P33" s="158" t="s">
        <v>20</v>
      </c>
      <c r="Q33" s="146"/>
      <c r="R33" s="147"/>
      <c r="S33" s="158" t="s">
        <v>20</v>
      </c>
      <c r="T33" s="146"/>
      <c r="U33" s="147"/>
      <c r="V33" s="96"/>
      <c r="W33" s="96"/>
      <c r="X33" s="96"/>
      <c r="Y33" s="158" t="s">
        <v>20</v>
      </c>
      <c r="Z33" s="146"/>
      <c r="AA33" s="147"/>
      <c r="AB33" s="96"/>
      <c r="AC33" s="158" t="s">
        <v>20</v>
      </c>
      <c r="AD33" s="146"/>
      <c r="AE33" s="147"/>
      <c r="AF33" s="51"/>
      <c r="AG33" s="51"/>
      <c r="AH33" s="51"/>
      <c r="AI33" s="51"/>
      <c r="AJ33" s="51"/>
      <c r="AK33" s="51"/>
      <c r="AL33" s="96">
        <f>'STF 2'!AA28</f>
        <v>45967</v>
      </c>
      <c r="AM33" s="96">
        <f t="shared" ref="AM33:AN33" si="44">AL33+1</f>
        <v>45968</v>
      </c>
      <c r="AN33" s="96">
        <f t="shared" si="44"/>
        <v>45969</v>
      </c>
      <c r="AO33" s="96">
        <f>AN33+4</f>
        <v>45973</v>
      </c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3" ht="25.5" customHeight="1">
      <c r="A34" s="58" t="s">
        <v>185</v>
      </c>
      <c r="B34" s="91" t="s">
        <v>114</v>
      </c>
      <c r="C34" s="116">
        <f>AL27</f>
        <v>45963</v>
      </c>
      <c r="D34" s="102">
        <f t="shared" si="42"/>
        <v>45963</v>
      </c>
      <c r="E34" s="102">
        <f t="shared" ref="E34:E35" si="45">D34+2</f>
        <v>45965</v>
      </c>
      <c r="F34" s="91" t="s">
        <v>115</v>
      </c>
      <c r="G34" s="130"/>
      <c r="H34" s="130"/>
      <c r="I34" s="130"/>
      <c r="J34" s="130"/>
      <c r="K34" s="130"/>
      <c r="L34" s="130"/>
      <c r="M34" s="130"/>
      <c r="N34" s="130"/>
      <c r="O34" s="130"/>
      <c r="P34" s="127">
        <f t="shared" ref="P34:P35" si="46">E34+6</f>
        <v>45971</v>
      </c>
      <c r="Q34" s="102">
        <f t="shared" ref="Q34:Q35" si="47">P34</f>
        <v>45971</v>
      </c>
      <c r="R34" s="102">
        <f t="shared" ref="R34:R35" si="48">Q34+1</f>
        <v>45972</v>
      </c>
      <c r="S34" s="102">
        <f t="shared" ref="S34:S35" si="49">R34</f>
        <v>45972</v>
      </c>
      <c r="T34" s="96">
        <f t="shared" ref="T34:T35" si="50">S34+1</f>
        <v>45973</v>
      </c>
      <c r="U34" s="96">
        <f t="shared" ref="U34:U35" si="51">T34</f>
        <v>45973</v>
      </c>
      <c r="V34" s="96"/>
      <c r="W34" s="96"/>
      <c r="X34" s="96"/>
      <c r="Y34" s="96">
        <f t="shared" ref="Y34:Y35" si="52">U34+1</f>
        <v>45974</v>
      </c>
      <c r="Z34" s="96">
        <f t="shared" ref="Z34:Z35" si="53">Y34</f>
        <v>45974</v>
      </c>
      <c r="AA34" s="96">
        <f t="shared" ref="AA34:AA35" si="54">Z34+1</f>
        <v>45975</v>
      </c>
      <c r="AB34" s="96"/>
      <c r="AC34" s="96">
        <f t="shared" ref="AC34:AC35" si="55">AA34+3</f>
        <v>45978</v>
      </c>
      <c r="AD34" s="96">
        <f t="shared" ref="AD34:AD35" si="56">AC34+1</f>
        <v>45979</v>
      </c>
      <c r="AE34" s="96">
        <f t="shared" ref="AE34:AE35" si="57">AD34</f>
        <v>45979</v>
      </c>
      <c r="AF34" s="158" t="s">
        <v>20</v>
      </c>
      <c r="AG34" s="146"/>
      <c r="AH34" s="147"/>
      <c r="AI34" s="158"/>
      <c r="AJ34" s="146"/>
      <c r="AK34" s="147"/>
      <c r="AL34" s="158" t="s">
        <v>20</v>
      </c>
      <c r="AM34" s="146"/>
      <c r="AN34" s="147"/>
      <c r="AO34" s="96">
        <f t="shared" ref="AO34:AO35" si="58">AE34+4</f>
        <v>45983</v>
      </c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3" ht="25.5" customHeight="1">
      <c r="A35" s="60" t="s">
        <v>80</v>
      </c>
      <c r="B35" s="14" t="s">
        <v>186</v>
      </c>
      <c r="C35" s="116">
        <f t="shared" ref="C35:C37" si="59">AO32</f>
        <v>45972</v>
      </c>
      <c r="D35" s="102">
        <f t="shared" si="42"/>
        <v>45972</v>
      </c>
      <c r="E35" s="102">
        <f t="shared" si="45"/>
        <v>45974</v>
      </c>
      <c r="F35" s="14" t="s">
        <v>187</v>
      </c>
      <c r="G35" s="130"/>
      <c r="H35" s="130"/>
      <c r="I35" s="130"/>
      <c r="J35" s="130"/>
      <c r="K35" s="130"/>
      <c r="L35" s="130"/>
      <c r="M35" s="130"/>
      <c r="N35" s="130"/>
      <c r="O35" s="130"/>
      <c r="P35" s="127">
        <f t="shared" si="46"/>
        <v>45980</v>
      </c>
      <c r="Q35" s="102">
        <f t="shared" si="47"/>
        <v>45980</v>
      </c>
      <c r="R35" s="102">
        <f t="shared" si="48"/>
        <v>45981</v>
      </c>
      <c r="S35" s="102">
        <f t="shared" si="49"/>
        <v>45981</v>
      </c>
      <c r="T35" s="96">
        <f t="shared" si="50"/>
        <v>45982</v>
      </c>
      <c r="U35" s="96">
        <f t="shared" si="51"/>
        <v>45982</v>
      </c>
      <c r="V35" s="96"/>
      <c r="W35" s="96"/>
      <c r="X35" s="96"/>
      <c r="Y35" s="96">
        <f t="shared" si="52"/>
        <v>45983</v>
      </c>
      <c r="Z35" s="96">
        <f t="shared" si="53"/>
        <v>45983</v>
      </c>
      <c r="AA35" s="96">
        <f t="shared" si="54"/>
        <v>45984</v>
      </c>
      <c r="AB35" s="96"/>
      <c r="AC35" s="96">
        <f t="shared" si="55"/>
        <v>45987</v>
      </c>
      <c r="AD35" s="96">
        <f t="shared" si="56"/>
        <v>45988</v>
      </c>
      <c r="AE35" s="96">
        <f t="shared" si="57"/>
        <v>45988</v>
      </c>
      <c r="AF35" s="158" t="s">
        <v>20</v>
      </c>
      <c r="AG35" s="146"/>
      <c r="AH35" s="147"/>
      <c r="AI35" s="158"/>
      <c r="AJ35" s="146"/>
      <c r="AK35" s="147"/>
      <c r="AL35" s="158" t="s">
        <v>20</v>
      </c>
      <c r="AM35" s="146"/>
      <c r="AN35" s="147"/>
      <c r="AO35" s="96">
        <f t="shared" si="58"/>
        <v>45992</v>
      </c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3" ht="25.5" customHeight="1">
      <c r="A36" s="60" t="s">
        <v>36</v>
      </c>
      <c r="B36" s="14" t="s">
        <v>188</v>
      </c>
      <c r="C36" s="102">
        <f t="shared" si="59"/>
        <v>45973</v>
      </c>
      <c r="D36" s="102">
        <f t="shared" si="42"/>
        <v>45973</v>
      </c>
      <c r="E36" s="102">
        <f>D36+1</f>
        <v>45974</v>
      </c>
      <c r="F36" s="14" t="s">
        <v>189</v>
      </c>
      <c r="G36" s="130"/>
      <c r="H36" s="130"/>
      <c r="I36" s="130"/>
      <c r="J36" s="130"/>
      <c r="K36" s="130"/>
      <c r="L36" s="130"/>
      <c r="M36" s="130"/>
      <c r="N36" s="130"/>
      <c r="O36" s="130"/>
      <c r="P36" s="158" t="s">
        <v>20</v>
      </c>
      <c r="Q36" s="146"/>
      <c r="R36" s="147"/>
      <c r="S36" s="158" t="s">
        <v>20</v>
      </c>
      <c r="T36" s="146"/>
      <c r="U36" s="147"/>
      <c r="V36" s="96"/>
      <c r="W36" s="96"/>
      <c r="X36" s="96"/>
      <c r="Y36" s="158" t="s">
        <v>20</v>
      </c>
      <c r="Z36" s="146"/>
      <c r="AA36" s="147"/>
      <c r="AB36" s="96"/>
      <c r="AC36" s="158" t="s">
        <v>20</v>
      </c>
      <c r="AD36" s="146"/>
      <c r="AE36" s="147"/>
      <c r="AF36" s="51"/>
      <c r="AG36" s="51"/>
      <c r="AH36" s="51"/>
      <c r="AI36" s="51"/>
      <c r="AJ36" s="51"/>
      <c r="AK36" s="51"/>
      <c r="AL36" s="96">
        <f>E36+4</f>
        <v>45978</v>
      </c>
      <c r="AM36" s="96">
        <f t="shared" ref="AM36:AN36" si="60">AL36+1</f>
        <v>45979</v>
      </c>
      <c r="AN36" s="96">
        <f t="shared" si="60"/>
        <v>45980</v>
      </c>
      <c r="AO36" s="96">
        <f>AN36+4</f>
        <v>45984</v>
      </c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3" ht="25.5" customHeight="1">
      <c r="A37" s="58" t="s">
        <v>190</v>
      </c>
      <c r="B37" s="91" t="s">
        <v>191</v>
      </c>
      <c r="C37" s="131">
        <f t="shared" si="59"/>
        <v>45983</v>
      </c>
      <c r="D37" s="102">
        <f t="shared" si="42"/>
        <v>45983</v>
      </c>
      <c r="E37" s="102">
        <f>D37+2</f>
        <v>45985</v>
      </c>
      <c r="F37" s="91" t="s">
        <v>192</v>
      </c>
      <c r="G37" s="130"/>
      <c r="H37" s="130"/>
      <c r="I37" s="130"/>
      <c r="J37" s="130"/>
      <c r="K37" s="130"/>
      <c r="L37" s="130"/>
      <c r="M37" s="130"/>
      <c r="N37" s="130"/>
      <c r="O37" s="130"/>
      <c r="P37" s="127">
        <f>E37+6</f>
        <v>45991</v>
      </c>
      <c r="Q37" s="102">
        <f>P37</f>
        <v>45991</v>
      </c>
      <c r="R37" s="102">
        <f>Q37+1</f>
        <v>45992</v>
      </c>
      <c r="S37" s="102">
        <f>R37</f>
        <v>45992</v>
      </c>
      <c r="T37" s="96">
        <f>S37+1</f>
        <v>45993</v>
      </c>
      <c r="U37" s="96">
        <f>T37</f>
        <v>45993</v>
      </c>
      <c r="V37" s="96"/>
      <c r="W37" s="96"/>
      <c r="X37" s="96"/>
      <c r="Y37" s="96">
        <f>U37+1</f>
        <v>45994</v>
      </c>
      <c r="Z37" s="96">
        <f>Y37</f>
        <v>45994</v>
      </c>
      <c r="AA37" s="96">
        <f>Z37+1</f>
        <v>45995</v>
      </c>
      <c r="AB37" s="96"/>
      <c r="AC37" s="96">
        <f>AA37+3</f>
        <v>45998</v>
      </c>
      <c r="AD37" s="96">
        <f>AC37+1</f>
        <v>45999</v>
      </c>
      <c r="AE37" s="96">
        <f>AD37</f>
        <v>45999</v>
      </c>
      <c r="AF37" s="158" t="s">
        <v>20</v>
      </c>
      <c r="AG37" s="146"/>
      <c r="AH37" s="147"/>
      <c r="AI37" s="158"/>
      <c r="AJ37" s="146"/>
      <c r="AK37" s="147"/>
      <c r="AL37" s="158" t="s">
        <v>20</v>
      </c>
      <c r="AM37" s="146"/>
      <c r="AN37" s="147"/>
      <c r="AO37" s="96">
        <f>AE37+4</f>
        <v>46003</v>
      </c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pans="1:53" ht="25.5" customHeight="1">
      <c r="A38" s="60" t="s">
        <v>36</v>
      </c>
      <c r="B38" s="14" t="s">
        <v>193</v>
      </c>
      <c r="C38" s="102">
        <f>AO36</f>
        <v>45984</v>
      </c>
      <c r="D38" s="102">
        <f t="shared" si="42"/>
        <v>45984</v>
      </c>
      <c r="E38" s="102">
        <f>D38+1</f>
        <v>45985</v>
      </c>
      <c r="F38" s="14" t="s">
        <v>194</v>
      </c>
      <c r="G38" s="130"/>
      <c r="H38" s="130"/>
      <c r="I38" s="130"/>
      <c r="J38" s="130"/>
      <c r="K38" s="130"/>
      <c r="L38" s="130"/>
      <c r="M38" s="130"/>
      <c r="N38" s="130"/>
      <c r="O38" s="130"/>
      <c r="P38" s="158" t="s">
        <v>20</v>
      </c>
      <c r="Q38" s="146"/>
      <c r="R38" s="147"/>
      <c r="S38" s="158" t="s">
        <v>20</v>
      </c>
      <c r="T38" s="146"/>
      <c r="U38" s="147"/>
      <c r="V38" s="96"/>
      <c r="W38" s="96"/>
      <c r="X38" s="96"/>
      <c r="Y38" s="158" t="s">
        <v>20</v>
      </c>
      <c r="Z38" s="146"/>
      <c r="AA38" s="147"/>
      <c r="AB38" s="96"/>
      <c r="AC38" s="158" t="s">
        <v>20</v>
      </c>
      <c r="AD38" s="146"/>
      <c r="AE38" s="147"/>
      <c r="AF38" s="51"/>
      <c r="AG38" s="51"/>
      <c r="AH38" s="51"/>
      <c r="AI38" s="51"/>
      <c r="AJ38" s="51"/>
      <c r="AK38" s="51"/>
      <c r="AL38" s="96">
        <f>E38+4</f>
        <v>45989</v>
      </c>
      <c r="AM38" s="96">
        <f t="shared" ref="AM38:AN38" si="61">AL38+1</f>
        <v>45990</v>
      </c>
      <c r="AN38" s="96">
        <f t="shared" si="61"/>
        <v>45991</v>
      </c>
      <c r="AO38" s="96">
        <f>AN38+4</f>
        <v>45995</v>
      </c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</row>
    <row r="39" spans="1:53" ht="25.5" customHeight="1">
      <c r="A39" s="26"/>
      <c r="B39" s="75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18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</row>
    <row r="40" spans="1:53" ht="25.5" customHeight="1">
      <c r="A40" s="174" t="s">
        <v>195</v>
      </c>
      <c r="B40" s="75"/>
      <c r="C40" s="175" t="s">
        <v>196</v>
      </c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18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</row>
    <row r="41" spans="1:53" ht="25.5" customHeight="1">
      <c r="A41" s="162"/>
      <c r="B41" s="75"/>
      <c r="C41" s="175" t="s">
        <v>197</v>
      </c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18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</row>
    <row r="42" spans="1:53" ht="23.25" customHeight="1">
      <c r="A42" s="176"/>
      <c r="B42" s="154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18"/>
      <c r="AN42" s="133"/>
      <c r="AO42" s="133"/>
      <c r="AP42" s="13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27" customHeight="1">
      <c r="A43" s="81" t="s">
        <v>51</v>
      </c>
      <c r="B43" s="134"/>
      <c r="C43" s="134"/>
      <c r="D43" s="134"/>
      <c r="E43" s="134"/>
      <c r="F43" s="134"/>
      <c r="G43" s="134"/>
      <c r="H43" s="134"/>
      <c r="I43" s="134"/>
      <c r="J43" s="135"/>
      <c r="K43" s="135"/>
      <c r="L43" s="135"/>
      <c r="M43" s="135"/>
      <c r="N43" s="135"/>
      <c r="O43" s="135"/>
      <c r="P43" s="1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28.5" customHeight="1">
      <c r="A44" s="35" t="s">
        <v>52</v>
      </c>
      <c r="B44" s="136">
        <v>45943</v>
      </c>
      <c r="C44" s="84"/>
      <c r="D44" s="82"/>
      <c r="E44" s="82"/>
      <c r="F44" s="82"/>
      <c r="G44" s="82"/>
      <c r="H44" s="82"/>
      <c r="I44" s="8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ht="15.75" customHeight="1"/>
    <row r="246" spans="1:53" ht="15.75" customHeight="1"/>
    <row r="247" spans="1:53" ht="15.75" customHeight="1"/>
    <row r="248" spans="1:53" ht="15.75" customHeight="1"/>
    <row r="249" spans="1:53" ht="15.75" customHeight="1"/>
    <row r="250" spans="1:53" ht="15.75" customHeight="1"/>
    <row r="251" spans="1:53" ht="15.75" customHeight="1"/>
    <row r="252" spans="1:53" ht="15.75" customHeight="1"/>
    <row r="253" spans="1:53" ht="15.75" customHeight="1"/>
    <row r="254" spans="1:53" ht="15.75" customHeight="1"/>
    <row r="255" spans="1:53" ht="15.75" customHeight="1"/>
    <row r="256" spans="1:5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customSheetViews>
    <customSheetView guid="{DC8B5574-1C98-4F91-9EE5-D0B735E48F25}" filter="1" showAutoFilter="1">
      <pageMargins left="0.7" right="0.7" top="0.75" bottom="0.75" header="0.3" footer="0.3"/>
      <autoFilter ref="A2:BA3">
        <filterColumn colId="0">
          <filters blank="1"/>
        </filterColumn>
      </autoFilter>
    </customSheetView>
  </customSheetViews>
  <mergeCells count="155">
    <mergeCell ref="G20:I20"/>
    <mergeCell ref="J20:L20"/>
    <mergeCell ref="M20:O20"/>
    <mergeCell ref="P20:R20"/>
    <mergeCell ref="S20:U20"/>
    <mergeCell ref="Y20:AA20"/>
    <mergeCell ref="C21:AL21"/>
    <mergeCell ref="AF32:AH32"/>
    <mergeCell ref="AI32:AK32"/>
    <mergeCell ref="AL32:AN32"/>
    <mergeCell ref="S15:U15"/>
    <mergeCell ref="Y15:AA15"/>
    <mergeCell ref="G16:I16"/>
    <mergeCell ref="Y17:AA17"/>
    <mergeCell ref="M18:O18"/>
    <mergeCell ref="P18:R18"/>
    <mergeCell ref="S18:U18"/>
    <mergeCell ref="Y18:AA18"/>
    <mergeCell ref="G19:I19"/>
    <mergeCell ref="J19:L19"/>
    <mergeCell ref="M19:O19"/>
    <mergeCell ref="P19:R19"/>
    <mergeCell ref="S19:U19"/>
    <mergeCell ref="Y19:AA19"/>
    <mergeCell ref="J16:L16"/>
    <mergeCell ref="M16:O16"/>
    <mergeCell ref="G17:I17"/>
    <mergeCell ref="J17:L17"/>
    <mergeCell ref="M17:O17"/>
    <mergeCell ref="G18:I18"/>
    <mergeCell ref="J18:L18"/>
    <mergeCell ref="P36:R36"/>
    <mergeCell ref="S36:U36"/>
    <mergeCell ref="Y36:AA36"/>
    <mergeCell ref="AC36:AE36"/>
    <mergeCell ref="A40:A41"/>
    <mergeCell ref="C40:AL40"/>
    <mergeCell ref="C41:AL41"/>
    <mergeCell ref="A42:B42"/>
    <mergeCell ref="AF37:AH37"/>
    <mergeCell ref="AI37:AK37"/>
    <mergeCell ref="AL37:AN37"/>
    <mergeCell ref="P38:R38"/>
    <mergeCell ref="S38:U38"/>
    <mergeCell ref="Y38:AA38"/>
    <mergeCell ref="AC38:AE38"/>
    <mergeCell ref="P33:R33"/>
    <mergeCell ref="S33:U33"/>
    <mergeCell ref="Y33:AA33"/>
    <mergeCell ref="AC33:AE33"/>
    <mergeCell ref="AF34:AH34"/>
    <mergeCell ref="AI34:AK34"/>
    <mergeCell ref="AL34:AN34"/>
    <mergeCell ref="AF35:AH35"/>
    <mergeCell ref="AI35:AK35"/>
    <mergeCell ref="AL35:AN35"/>
    <mergeCell ref="A28:B28"/>
    <mergeCell ref="C28:AL28"/>
    <mergeCell ref="C29:E29"/>
    <mergeCell ref="P27:R27"/>
    <mergeCell ref="P29:R29"/>
    <mergeCell ref="AF30:AH30"/>
    <mergeCell ref="P31:R31"/>
    <mergeCell ref="S31:U31"/>
    <mergeCell ref="Y31:AA31"/>
    <mergeCell ref="AC31:AE31"/>
    <mergeCell ref="C25:E25"/>
    <mergeCell ref="AC25:AE25"/>
    <mergeCell ref="S29:U29"/>
    <mergeCell ref="Y29:AA29"/>
    <mergeCell ref="AC29:AE29"/>
    <mergeCell ref="AF29:AH29"/>
    <mergeCell ref="AL29:AN29"/>
    <mergeCell ref="P24:R24"/>
    <mergeCell ref="P25:R25"/>
    <mergeCell ref="C27:E27"/>
    <mergeCell ref="S27:U27"/>
    <mergeCell ref="C10:E10"/>
    <mergeCell ref="AI11:AK11"/>
    <mergeCell ref="AI12:AK12"/>
    <mergeCell ref="S13:U13"/>
    <mergeCell ref="Y13:AA13"/>
    <mergeCell ref="AF13:AH13"/>
    <mergeCell ref="AI13:AK13"/>
    <mergeCell ref="A21:B21"/>
    <mergeCell ref="C22:E22"/>
    <mergeCell ref="P22:R22"/>
    <mergeCell ref="S22:U22"/>
    <mergeCell ref="Y22:AA22"/>
    <mergeCell ref="AC22:AE22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AF9:AH9"/>
    <mergeCell ref="AF10:AH10"/>
    <mergeCell ref="AI10:AK10"/>
    <mergeCell ref="AC12:AE12"/>
    <mergeCell ref="AF18:AH18"/>
    <mergeCell ref="AF19:AH19"/>
    <mergeCell ref="AF20:AH20"/>
    <mergeCell ref="AF14:AH14"/>
    <mergeCell ref="AI14:AK14"/>
    <mergeCell ref="AF15:AL15"/>
    <mergeCell ref="AF16:AH16"/>
    <mergeCell ref="AI16:AK16"/>
    <mergeCell ref="AF17:AH17"/>
    <mergeCell ref="AI17:AK17"/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STF 1</vt:lpstr>
      <vt:lpstr>STF 2</vt:lpstr>
      <vt:lpstr>STF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Nka .</cp:lastModifiedBy>
  <dcterms:modified xsi:type="dcterms:W3CDTF">2025-10-12T23:09:50Z</dcterms:modified>
</cp:coreProperties>
</file>