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40CC31AB_BEC5_49FB_A989_0E9B6F4DAB20_.wvu.FilterData">'STF 3'!$A$2:$BA$3</definedName>
  </definedNames>
  <calcPr/>
  <customWorkbookViews>
    <customWorkbookView activeSheetId="0" maximized="1" windowHeight="0" windowWidth="0" guid="{40CC31AB-BEC5-49FB-A989-0E9B6F4DAB20}" name="Filter 1"/>
  </customWorkbookViews>
</workbook>
</file>

<file path=xl/sharedStrings.xml><?xml version="1.0" encoding="utf-8"?>
<sst xmlns="http://schemas.openxmlformats.org/spreadsheetml/2006/main" count="737" uniqueCount="198">
  <si>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</si>
  <si>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</si>
  <si>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</si>
  <si>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</si>
  <si>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</si>
  <si>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</si>
  <si>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</si>
  <si>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</si>
  <si>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</si>
  <si>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</si>
  <si>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</si>
  <si>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</si>
  <si>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</si>
  <si>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</si>
  <si>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</si>
  <si>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</si>
  <si>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</si>
  <si>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</si>
  <si>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</si>
  <si>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</si>
  <si>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</si>
  <si>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</si>
  <si>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</si>
  <si>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</si>
  <si>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</si>
  <si>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</si>
  <si>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</si>
  <si>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</si>
  <si>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</si>
  <si>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</si>
  <si>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</si>
  <si>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</si>
  <si>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</si>
  <si>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</si>
  <si>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</si>
  <si>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</si>
  <si>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</si>
  <si>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</si>
  <si>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</si>
  <si>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</si>
  <si>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</si>
  <si>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</si>
  <si>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</si>
  <si>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</si>
  <si>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</si>
  <si>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</si>
  <si>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</si>
  <si>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</si>
  <si>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</si>
  <si>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</si>
  <si>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starts working on the service STF 3 from the voyage SHA04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</si>
  <si>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</si>
  <si>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</si>
  <si>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</si>
  <si>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</si>
  <si>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</si>
  <si>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</si>
  <si>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</si>
  <si>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</si>
  <si>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</si>
  <si>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</si>
  <si>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</si>
  <si>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</si>
  <si>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</si>
  <si>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</si>
  <si>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</si>
  <si>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</si>
  <si>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</si>
  <si>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</si>
  <si>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</si>
  <si>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</si>
  <si>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</si>
  <si>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</si>
  <si>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</si>
  <si>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</si>
  <si>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</si>
  <si>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</si>
  <si>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</si>
  <si>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</si>
  <si>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</si>
  <si>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</si>
  <si>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</si>
  <si>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</si>
  <si>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</si>
  <si>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</si>
  <si>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</si>
  <si>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</si>
  <si>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</si>
  <si>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</si>
  <si>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</si>
  <si>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</si>
  <si>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</si>
  <si>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</si>
  <si>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</si>
  <si>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</si>
  <si>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</si>
  <si>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</si>
  <si>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</si>
  <si>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</si>
  <si>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</si>
  <si>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NINGBO (CNNBG)</t>
  </si>
  <si>
    <t>Q150n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</si>
  <si>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</si>
  <si>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</si>
  <si>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</si>
  <si>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</si>
  <si>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</si>
  <si>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</si>
  <si>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</si>
  <si>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</si>
  <si>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</si>
  <si>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</si>
  <si>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</si>
  <si>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</si>
  <si>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</si>
  <si>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</si>
  <si>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</si>
  <si>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</si>
  <si>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</si>
  <si>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</si>
  <si>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</si>
  <si>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</si>
  <si>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</si>
  <si>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</si>
  <si>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</si>
  <si>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</si>
  <si>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</si>
  <si>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</si>
  <si>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</si>
  <si>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</si>
  <si>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</si>
  <si>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</si>
  <si>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</si>
  <si>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</si>
  <si>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</si>
  <si>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</si>
  <si>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</si>
  <si>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</si>
  <si>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</si>
  <si>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</si>
  <si>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</si>
  <si>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</si>
  <si>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</si>
  <si>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</si>
  <si>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</si>
  <si>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</si>
  <si>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</si>
  <si>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</si>
  <si>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</si>
  <si>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</si>
  <si>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</si>
  <si>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</si>
  <si>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</si>
  <si>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</si>
  <si>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</si>
  <si>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</si>
  <si>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</si>
  <si>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</si>
  <si>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</si>
  <si>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</si>
  <si>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</si>
  <si>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</si>
  <si>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</si>
  <si>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</si>
  <si>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</si>
  <si>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</si>
  <si>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</si>
  <si>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</si>
  <si>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</si>
  <si>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</si>
  <si>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</si>
  <si>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</si>
  <si>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</si>
  <si>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</si>
  <si>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</si>
  <si>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</si>
  <si>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</si>
  <si>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</si>
  <si>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</si>
  <si>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</si>
  <si>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</si>
  <si>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SHA04s</t>
  </si>
  <si>
    <t>SHA04n</t>
  </si>
  <si>
    <t>SHA05s</t>
  </si>
  <si>
    <t>SHA05n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</si>
  <si>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</si>
  <si>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</si>
  <si>
    <t>S108n</t>
  </si>
  <si>
    <t>SHA06s</t>
  </si>
  <si>
    <t>SHA06n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</si>
  <si>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</si>
  <si>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S107s</t>
  </si>
  <si>
    <t>S107n</t>
  </si>
  <si>
    <t>SHA07s</t>
  </si>
  <si>
    <t>SHA07n</t>
  </si>
  <si>
    <t xml:space="preserve"> REMARKS:</t>
  </si>
  <si>
    <r>
      <rPr>
        <rFont val="Helvetica Neue"/>
        <color theme="1"/>
        <sz val="12.0"/>
      </rPr>
      <t>MAO GANG QUAN ZHOU Voy S104n :  NINGBO &gt;&gt;SHANGHAI&gt;&gt; BUSAN (</t>
    </r>
    <r>
      <rPr>
        <rFont val="Helvetica Neue"/>
        <color rgb="FFFF0000"/>
        <sz val="12.0"/>
      </rPr>
      <t>optional</t>
    </r>
    <r>
      <rPr>
        <rFont val="Helvetica Neue"/>
        <color theme="1"/>
        <sz val="12.0"/>
      </rPr>
      <t>)  &gt;&gt; VRANGEL</t>
    </r>
  </si>
  <si>
    <t>MAO GANG GUANG ZHOU Voy S103n :  NINGBO &gt;&gt; BUSAN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</si>
</sst>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3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color rgb="FF000000"/>
      <name val="Helvetica Neue"/>
    </font>
    <font>
      <sz val="10.0"/>
      <color rgb="FF211D52"/>
      <name val="Times New Roman"/>
    </font>
    <font>
      <i/>
      <sz val="11.0"/>
      <color rgb="FFFF0000"/>
      <name val="Times New Roman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medium">
        <color rgb="FF000000"/>
      </left>
    </border>
    <border>
      <left style="thin">
        <color rgb="FF666666"/>
      </left>
      <right style="thin">
        <color rgb="FF666666"/>
      </righ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9" fillId="5" fontId="10" numFmtId="0" xfId="0" applyAlignment="1" applyBorder="1" applyFill="1" applyFont="1">
      <alignment horizontal="center" readingOrder="0" shrinkToFit="0" vertical="center" wrapText="0"/>
    </xf>
    <xf borderId="11" fillId="0" fontId="2" numFmtId="0" xfId="0" applyBorder="1" applyFont="1"/>
    <xf borderId="13" fillId="5" fontId="7" numFmtId="164" xfId="0" applyAlignment="1" applyBorder="1" applyFont="1" applyNumberFormat="1">
      <alignment horizontal="center" vertical="center"/>
    </xf>
    <xf borderId="13" fillId="0" fontId="2" numFmtId="0" xfId="0" applyBorder="1" applyFont="1"/>
    <xf borderId="8" fillId="3" fontId="7" numFmtId="0" xfId="0" applyAlignment="1" applyBorder="1" applyFont="1">
      <alignment horizontal="center" readingOrder="0" vertical="center"/>
    </xf>
    <xf borderId="14" fillId="3" fontId="7" numFmtId="0" xfId="0" applyAlignment="1" applyBorder="1" applyFont="1">
      <alignment horizontal="center" readingOrder="0" vertical="center"/>
    </xf>
    <xf borderId="15" fillId="0" fontId="2" numFmtId="0" xfId="0" applyBorder="1" applyFont="1"/>
    <xf borderId="16" fillId="0" fontId="2" numFmtId="0" xfId="0" applyBorder="1" applyFont="1"/>
    <xf borderId="9" fillId="0" fontId="2" numFmtId="0" xfId="0" applyBorder="1" applyFont="1"/>
    <xf borderId="8" fillId="0" fontId="7" numFmtId="164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center" readingOrder="0" shrinkToFit="0" vertical="center" wrapText="0"/>
    </xf>
    <xf borderId="11" fillId="0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8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9" fillId="0" fontId="20" numFmtId="0" xfId="0" applyAlignment="1" applyBorder="1" applyFont="1">
      <alignment horizontal="center" vertical="center"/>
    </xf>
    <xf borderId="20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6" fontId="15" numFmtId="0" xfId="0" applyAlignment="1" applyBorder="1" applyFill="1" applyFont="1">
      <alignment horizontal="center" vertical="center"/>
    </xf>
    <xf borderId="11" fillId="7" fontId="23" numFmtId="0" xfId="0" applyAlignment="1" applyBorder="1" applyFill="1" applyFont="1">
      <alignment horizontal="center" shrinkToFit="0" vertical="center" wrapText="0"/>
    </xf>
    <xf borderId="10" fillId="6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6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3" fillId="6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3" fillId="4" fontId="25" numFmtId="164" xfId="0" applyAlignment="1" applyBorder="1" applyFont="1" applyNumberFormat="1">
      <alignment horizontal="center" shrinkToFit="0" vertical="center" wrapText="0"/>
    </xf>
    <xf borderId="13" fillId="0" fontId="25" numFmtId="164" xfId="0" applyAlignment="1" applyBorder="1" applyFont="1" applyNumberFormat="1">
      <alignment horizontal="center" shrinkToFit="0" vertical="center" wrapText="0"/>
    </xf>
    <xf borderId="10" fillId="0" fontId="23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9" fillId="6" fontId="7" numFmtId="0" xfId="0" applyAlignment="1" applyBorder="1" applyFont="1">
      <alignment horizontal="center" readingOrder="0" vertical="center"/>
    </xf>
    <xf borderId="11" fillId="6" fontId="25" numFmtId="0" xfId="0" applyAlignment="1" applyBorder="1" applyFont="1">
      <alignment horizontal="center" readingOrder="0" shrinkToFit="0" vertical="center" wrapText="0"/>
    </xf>
    <xf borderId="13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9" fillId="5" fontId="22" numFmtId="0" xfId="0" applyAlignment="1" applyBorder="1" applyFont="1">
      <alignment horizontal="center" readingOrder="0" shrinkToFit="0" vertical="center" wrapText="0"/>
    </xf>
    <xf borderId="13" fillId="5" fontId="25" numFmtId="164" xfId="0" applyAlignment="1" applyBorder="1" applyFont="1" applyNumberFormat="1">
      <alignment horizontal="center" shrinkToFit="0" vertical="center" wrapText="0"/>
    </xf>
    <xf borderId="10" fillId="8" fontId="22" numFmtId="0" xfId="0" applyAlignment="1" applyBorder="1" applyFill="1" applyFont="1">
      <alignment horizontal="center" readingOrder="0" shrinkToFit="0" vertical="center" wrapText="0"/>
    </xf>
    <xf borderId="13" fillId="6" fontId="7" numFmtId="0" xfId="0" applyAlignment="1" applyBorder="1" applyFont="1">
      <alignment horizontal="center" readingOrder="0" vertical="center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8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21" fillId="0" fontId="2" numFmtId="0" xfId="0" applyBorder="1" applyFont="1"/>
    <xf borderId="0" fillId="0" fontId="16" numFmtId="0" xfId="0" applyAlignment="1" applyFont="1">
      <alignment horizontal="left" shrinkToFit="0" wrapText="0"/>
    </xf>
    <xf borderId="0" fillId="0" fontId="16" numFmtId="0" xfId="0" applyFont="1"/>
    <xf borderId="21" fillId="0" fontId="16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29" numFmtId="0" xfId="0" applyAlignment="1" applyFont="1">
      <alignment horizontal="left"/>
    </xf>
    <xf borderId="5" fillId="0" fontId="30" numFmtId="0" xfId="0" applyAlignment="1" applyBorder="1" applyFont="1">
      <alignment horizontal="center" shrinkToFit="0" vertical="center" wrapText="1"/>
    </xf>
    <xf borderId="5" fillId="0" fontId="31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9" fillId="0" fontId="32" numFmtId="0" xfId="0" applyAlignment="1" applyBorder="1" applyFont="1">
      <alignment horizontal="center" vertical="center"/>
    </xf>
    <xf borderId="20" fillId="0" fontId="33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11" fillId="0" fontId="35" numFmtId="0" xfId="0" applyAlignment="1" applyBorder="1" applyFont="1">
      <alignment horizontal="center" readingOrder="0" shrinkToFit="0" vertical="center" wrapText="0"/>
    </xf>
    <xf borderId="8" fillId="0" fontId="36" numFmtId="164" xfId="0" applyAlignment="1" applyBorder="1" applyFont="1" applyNumberFormat="1">
      <alignment horizontal="center" readingOrder="0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shrinkToFit="0" vertical="center" wrapText="0"/>
    </xf>
    <xf borderId="11" fillId="0" fontId="36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7" fontId="35" numFmtId="0" xfId="0" applyAlignment="1" applyBorder="1" applyFont="1">
      <alignment horizontal="center" shrinkToFit="0" vertical="center" wrapText="0"/>
    </xf>
    <xf borderId="11" fillId="7" fontId="3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6" numFmtId="164" xfId="0" applyAlignment="1" applyBorder="1" applyFont="1" applyNumberFormat="1">
      <alignment horizontal="center" shrinkToFit="0" vertical="center" wrapText="0"/>
    </xf>
    <xf borderId="11" fillId="0" fontId="36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shrinkToFit="0" vertical="center" wrapText="0"/>
    </xf>
    <xf borderId="8" fillId="0" fontId="36" numFmtId="164" xfId="0" applyAlignment="1" applyBorder="1" applyFont="1" applyNumberFormat="1">
      <alignment horizontal="center" shrinkToFit="0" vertical="center" wrapText="0"/>
    </xf>
    <xf borderId="11" fillId="4" fontId="36" numFmtId="167" xfId="0" applyAlignment="1" applyBorder="1" applyFont="1" applyNumberFormat="1">
      <alignment horizontal="center" shrinkToFit="0" vertical="center" wrapText="0"/>
    </xf>
    <xf borderId="11" fillId="4" fontId="36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6" numFmtId="165" xfId="0" applyAlignment="1" applyBorder="1" applyFont="1" applyNumberFormat="1">
      <alignment horizontal="center" readingOrder="0" shrinkToFit="0" vertical="center" wrapText="0"/>
    </xf>
    <xf borderId="11" fillId="4" fontId="35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6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36" numFmtId="167" xfId="0" applyAlignment="1" applyBorder="1" applyFont="1" applyNumberFormat="1">
      <alignment horizontal="center" readingOrder="0" shrinkToFit="0" vertical="center" wrapText="0"/>
    </xf>
    <xf borderId="13" fillId="0" fontId="37" numFmtId="0" xfId="0" applyAlignment="1" applyBorder="1" applyFont="1">
      <alignment horizontal="center" readingOrder="0" shrinkToFit="0" vertical="center" wrapText="0"/>
    </xf>
    <xf borderId="11" fillId="6" fontId="11" numFmtId="0" xfId="0" applyAlignment="1" applyBorder="1" applyFon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1" fillId="4" fontId="11" numFmtId="164" xfId="0" applyAlignment="1" applyBorder="1" applyFont="1" applyNumberFormat="1">
      <alignment horizontal="center" shrinkToFit="0" vertical="center" wrapText="0"/>
    </xf>
    <xf borderId="9" fillId="5" fontId="25" numFmtId="0" xfId="0" applyAlignment="1" applyBorder="1" applyFont="1">
      <alignment horizontal="center" shrinkToFit="0" vertical="center" wrapText="0"/>
    </xf>
    <xf borderId="9" fillId="5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22" fillId="0" fontId="4" numFmtId="0" xfId="0" applyAlignment="1" applyBorder="1" applyFont="1">
      <alignment horizontal="center" vertical="center"/>
    </xf>
    <xf borderId="23" fillId="0" fontId="30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vertical="center"/>
    </xf>
    <xf borderId="10" fillId="6" fontId="18" numFmtId="0" xfId="0" applyAlignment="1" applyBorder="1" applyFont="1">
      <alignment horizontal="center" vertical="center"/>
    </xf>
    <xf borderId="9" fillId="6" fontId="18" numFmtId="0" xfId="0" applyAlignment="1" applyBorder="1" applyFont="1">
      <alignment horizontal="center" vertical="center"/>
    </xf>
    <xf borderId="11" fillId="6" fontId="18" numFmtId="0" xfId="0" applyAlignment="1" applyBorder="1" applyFont="1">
      <alignment horizontal="center" vertical="center"/>
    </xf>
    <xf borderId="11" fillId="4" fontId="11" numFmtId="0" xfId="0" applyAlignment="1" applyBorder="1" applyFont="1">
      <alignment horizontal="center" readingOrder="0" shrinkToFit="0" vertical="center" wrapText="0"/>
    </xf>
    <xf borderId="0" fillId="4" fontId="38" numFmtId="0" xfId="0" applyAlignment="1" applyFont="1">
      <alignment vertical="center"/>
    </xf>
    <xf borderId="8" fillId="0" fontId="39" numFmtId="0" xfId="0" applyAlignment="1" applyBorder="1" applyFont="1">
      <alignment horizontal="center" readingOrder="0" shrinkToFit="0" vertical="center" wrapText="1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readingOrder="0" shrinkToFit="0" vertical="center" wrapText="0"/>
    </xf>
    <xf borderId="8" fillId="0" fontId="40" numFmtId="164" xfId="0" applyAlignment="1" applyBorder="1" applyFont="1" applyNumberFormat="1">
      <alignment horizontal="center" shrinkToFit="0" vertical="center" wrapText="0"/>
    </xf>
    <xf borderId="11" fillId="0" fontId="40" numFmtId="164" xfId="0" applyAlignment="1" applyBorder="1" applyFont="1" applyNumberFormat="1">
      <alignment horizontal="center" shrinkToFit="0" vertical="center" wrapText="0"/>
    </xf>
    <xf borderId="8" fillId="0" fontId="31" numFmtId="0" xfId="0" applyAlignment="1" applyBorder="1" applyFont="1">
      <alignment horizontal="center" readingOrder="0" shrinkToFit="0" vertical="center" wrapText="1"/>
    </xf>
    <xf borderId="0" fillId="4" fontId="41" numFmtId="0" xfId="0" applyAlignment="1" applyFont="1">
      <alignment horizontal="left" readingOrder="0" vertical="center"/>
    </xf>
    <xf borderId="8" fillId="0" fontId="11" numFmtId="167" xfId="0" applyAlignment="1" applyBorder="1" applyFont="1" applyNumberFormat="1">
      <alignment horizontal="center" readingOrder="0" shrinkToFit="0" vertical="center" wrapText="0"/>
    </xf>
    <xf borderId="0" fillId="4" fontId="15" numFmtId="0" xfId="0" applyAlignment="1" applyFont="1">
      <alignment horizontal="left" readingOrder="0" vertical="center"/>
    </xf>
    <xf borderId="21" fillId="0" fontId="14" numFmtId="0" xfId="0" applyAlignment="1" applyBorder="1" applyFont="1">
      <alignment horizontal="left" readingOrder="0" vertical="center"/>
    </xf>
    <xf borderId="21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2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1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1" si="6">W4</f>
        <v>#REF!</v>
      </c>
      <c r="Y4" s="26" t="str">
        <f t="shared" ref="Y4:Y11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1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1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0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1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0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hidden="1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hidden="1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1" si="21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24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3">
        <f t="shared" si="10"/>
        <v>45918</v>
      </c>
      <c r="D11" s="23">
        <f t="shared" si="18"/>
        <v>45918</v>
      </c>
      <c r="E11" s="23">
        <f>D11+2</f>
        <v>45920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24">
        <f>E11+4</f>
        <v>45924</v>
      </c>
      <c r="N11" s="24">
        <f>M11+1</f>
        <v>45925</v>
      </c>
      <c r="O11" s="24">
        <f>N11</f>
        <v>45925</v>
      </c>
      <c r="P11" s="28" t="s">
        <v>20</v>
      </c>
      <c r="Q11" s="10"/>
      <c r="R11" s="11"/>
      <c r="S11" s="24">
        <f t="shared" si="21"/>
        <v>45926</v>
      </c>
      <c r="T11" s="24">
        <f t="shared" si="5"/>
        <v>45926</v>
      </c>
      <c r="U11" s="24">
        <f>T11+1</f>
        <v>45927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4">
        <f>U11+3</f>
        <v>45930</v>
      </c>
      <c r="AC11" s="24">
        <f t="shared" ref="AC11:AD11" si="22">AB11</f>
        <v>45930</v>
      </c>
      <c r="AD11" s="24">
        <f t="shared" si="22"/>
        <v>45930</v>
      </c>
      <c r="AE11" s="24">
        <f>AD11+2</f>
        <v>45932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17.25" customHeight="1">
      <c r="A12" s="30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7" t="s">
        <v>1</v>
      </c>
      <c r="B13" s="8" t="s">
        <v>2</v>
      </c>
      <c r="C13" s="9" t="s">
        <v>3</v>
      </c>
      <c r="D13" s="10"/>
      <c r="E13" s="11"/>
      <c r="F13" s="8" t="s">
        <v>2</v>
      </c>
      <c r="G13" s="34"/>
      <c r="H13" s="34"/>
      <c r="I13" s="34"/>
      <c r="J13" s="12"/>
      <c r="K13" s="12"/>
      <c r="L13" s="12"/>
      <c r="M13" s="13" t="s">
        <v>7</v>
      </c>
      <c r="N13" s="10"/>
      <c r="O13" s="11"/>
      <c r="P13" s="34"/>
      <c r="Q13" s="34"/>
      <c r="R13" s="34"/>
      <c r="S13" s="13" t="s">
        <v>33</v>
      </c>
      <c r="T13" s="10"/>
      <c r="U13" s="11"/>
      <c r="V13" s="21"/>
      <c r="W13" s="26"/>
      <c r="X13" s="26"/>
      <c r="Y13" s="26"/>
      <c r="Z13" s="21"/>
      <c r="AA13" s="12"/>
      <c r="AB13" s="35" t="s">
        <v>20</v>
      </c>
      <c r="AC13" s="36"/>
      <c r="AD13" s="37"/>
      <c r="AE13" s="14" t="s">
        <v>9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15"/>
      <c r="B14" s="16"/>
      <c r="C14" s="17" t="s">
        <v>10</v>
      </c>
      <c r="D14" s="17" t="s">
        <v>11</v>
      </c>
      <c r="E14" s="17" t="s">
        <v>12</v>
      </c>
      <c r="F14" s="18"/>
      <c r="G14" s="34"/>
      <c r="H14" s="34"/>
      <c r="I14" s="34"/>
      <c r="J14" s="12"/>
      <c r="K14" s="12"/>
      <c r="L14" s="12"/>
      <c r="M14" s="17" t="s">
        <v>10</v>
      </c>
      <c r="N14" s="17" t="s">
        <v>11</v>
      </c>
      <c r="O14" s="17" t="s">
        <v>12</v>
      </c>
      <c r="P14" s="34"/>
      <c r="Q14" s="34"/>
      <c r="R14" s="34"/>
      <c r="S14" s="17" t="s">
        <v>10</v>
      </c>
      <c r="T14" s="17" t="s">
        <v>11</v>
      </c>
      <c r="U14" s="17" t="s">
        <v>12</v>
      </c>
      <c r="V14" s="21"/>
      <c r="W14" s="26"/>
      <c r="X14" s="26"/>
      <c r="Y14" s="26"/>
      <c r="Z14" s="21"/>
      <c r="AA14" s="12"/>
      <c r="AB14" s="38"/>
      <c r="AC14" s="33"/>
      <c r="AD14" s="31"/>
      <c r="AE14" s="17" t="s">
        <v>10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34</v>
      </c>
      <c r="C15" s="23">
        <f>AE11</f>
        <v>45932</v>
      </c>
      <c r="D15" s="23">
        <f>C15</f>
        <v>45932</v>
      </c>
      <c r="E15" s="23">
        <f>D15+2</f>
        <v>45934</v>
      </c>
      <c r="F15" s="21" t="s">
        <v>35</v>
      </c>
      <c r="G15" s="28" t="s">
        <v>20</v>
      </c>
      <c r="H15" s="10"/>
      <c r="I15" s="11"/>
      <c r="J15" s="12"/>
      <c r="K15" s="12"/>
      <c r="L15" s="12"/>
      <c r="M15" s="39">
        <f>E15+3</f>
        <v>45937</v>
      </c>
      <c r="N15" s="39">
        <f>M15+1</f>
        <v>45938</v>
      </c>
      <c r="O15" s="39">
        <f>N15</f>
        <v>45938</v>
      </c>
      <c r="P15" s="28" t="s">
        <v>20</v>
      </c>
      <c r="Q15" s="10"/>
      <c r="R15" s="11"/>
      <c r="S15" s="39">
        <f>O15</f>
        <v>45938</v>
      </c>
      <c r="T15" s="39">
        <f>S15+1</f>
        <v>45939</v>
      </c>
      <c r="U15" s="39">
        <f>T15</f>
        <v>45939</v>
      </c>
      <c r="V15" s="21" t="s">
        <v>16</v>
      </c>
      <c r="W15" s="26" t="str">
        <f>AV11</f>
        <v/>
      </c>
      <c r="X15" s="26" t="str">
        <f>W15</f>
        <v/>
      </c>
      <c r="Y15" s="26">
        <f>X15+2</f>
        <v>2</v>
      </c>
      <c r="Z15" s="21" t="s">
        <v>17</v>
      </c>
      <c r="AA15" s="12"/>
      <c r="AB15" s="28" t="s">
        <v>20</v>
      </c>
      <c r="AC15" s="10"/>
      <c r="AD15" s="11"/>
      <c r="AE15" s="39">
        <f>U15+5</f>
        <v>45944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17.25" customHeight="1">
      <c r="A16" s="30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1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7" t="s">
        <v>1</v>
      </c>
      <c r="B17" s="8" t="s">
        <v>2</v>
      </c>
      <c r="C17" s="9" t="s">
        <v>3</v>
      </c>
      <c r="D17" s="10"/>
      <c r="E17" s="11"/>
      <c r="F17" s="8" t="s">
        <v>2</v>
      </c>
      <c r="G17" s="34"/>
      <c r="H17" s="34"/>
      <c r="I17" s="34"/>
      <c r="J17" s="12"/>
      <c r="K17" s="12"/>
      <c r="L17" s="12"/>
      <c r="M17" s="9" t="s">
        <v>6</v>
      </c>
      <c r="N17" s="10"/>
      <c r="O17" s="11"/>
      <c r="P17" s="34"/>
      <c r="Q17" s="34"/>
      <c r="R17" s="34"/>
      <c r="S17" s="9" t="s">
        <v>5</v>
      </c>
      <c r="T17" s="10"/>
      <c r="U17" s="11"/>
      <c r="V17" s="21"/>
      <c r="W17" s="26"/>
      <c r="X17" s="26"/>
      <c r="Y17" s="26"/>
      <c r="Z17" s="21"/>
      <c r="AA17" s="12"/>
      <c r="AB17" s="35" t="s">
        <v>20</v>
      </c>
      <c r="AC17" s="36"/>
      <c r="AD17" s="37"/>
      <c r="AE17" s="14" t="s">
        <v>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15"/>
      <c r="B18" s="16"/>
      <c r="C18" s="17" t="s">
        <v>10</v>
      </c>
      <c r="D18" s="17" t="s">
        <v>11</v>
      </c>
      <c r="E18" s="17" t="s">
        <v>12</v>
      </c>
      <c r="F18" s="18"/>
      <c r="G18" s="34"/>
      <c r="H18" s="34"/>
      <c r="I18" s="34"/>
      <c r="J18" s="12"/>
      <c r="K18" s="12"/>
      <c r="L18" s="12"/>
      <c r="M18" s="17" t="s">
        <v>10</v>
      </c>
      <c r="N18" s="17" t="s">
        <v>11</v>
      </c>
      <c r="O18" s="17" t="s">
        <v>12</v>
      </c>
      <c r="P18" s="34"/>
      <c r="Q18" s="34"/>
      <c r="R18" s="34"/>
      <c r="S18" s="17" t="s">
        <v>10</v>
      </c>
      <c r="T18" s="17" t="s">
        <v>11</v>
      </c>
      <c r="U18" s="17" t="s">
        <v>12</v>
      </c>
      <c r="V18" s="21"/>
      <c r="W18" s="26"/>
      <c r="X18" s="26"/>
      <c r="Y18" s="26"/>
      <c r="Z18" s="21"/>
      <c r="AA18" s="12"/>
      <c r="AB18" s="38"/>
      <c r="AC18" s="33"/>
      <c r="AD18" s="31"/>
      <c r="AE18" s="17" t="s">
        <v>10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4.75" customHeight="1">
      <c r="A19" s="40" t="s">
        <v>36</v>
      </c>
      <c r="B19" s="21" t="s">
        <v>37</v>
      </c>
      <c r="C19" s="26">
        <f>'STF 2'!AK18</f>
        <v>45941</v>
      </c>
      <c r="D19" s="26">
        <f t="shared" ref="D19:D20" si="23">C19</f>
        <v>45941</v>
      </c>
      <c r="E19" s="26">
        <f t="shared" ref="E19:E20" si="24">D19+1</f>
        <v>45942</v>
      </c>
      <c r="F19" s="21" t="s">
        <v>38</v>
      </c>
      <c r="G19" s="34"/>
      <c r="H19" s="34"/>
      <c r="I19" s="34"/>
      <c r="J19" s="12"/>
      <c r="K19" s="12"/>
      <c r="L19" s="12"/>
      <c r="M19" s="28" t="s">
        <v>20</v>
      </c>
      <c r="N19" s="10"/>
      <c r="O19" s="11"/>
      <c r="P19" s="34"/>
      <c r="Q19" s="34"/>
      <c r="R19" s="34"/>
      <c r="S19" s="41">
        <f>E19+4</f>
        <v>45946</v>
      </c>
      <c r="T19" s="41">
        <f>S19+1</f>
        <v>45947</v>
      </c>
      <c r="U19" s="41">
        <f>T19</f>
        <v>45947</v>
      </c>
      <c r="V19" s="21"/>
      <c r="W19" s="26"/>
      <c r="X19" s="26"/>
      <c r="Y19" s="26"/>
      <c r="Z19" s="21"/>
      <c r="AA19" s="12"/>
      <c r="AB19" s="28" t="s">
        <v>20</v>
      </c>
      <c r="AC19" s="10"/>
      <c r="AD19" s="11"/>
      <c r="AE19" s="41">
        <f>U19+4</f>
        <v>45951</v>
      </c>
      <c r="AF19" s="42" t="s">
        <v>39</v>
      </c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4.75" customHeight="1">
      <c r="A20" s="20" t="s">
        <v>13</v>
      </c>
      <c r="B20" s="21" t="s">
        <v>40</v>
      </c>
      <c r="C20" s="26">
        <f>AE15</f>
        <v>45944</v>
      </c>
      <c r="D20" s="26">
        <f t="shared" si="23"/>
        <v>45944</v>
      </c>
      <c r="E20" s="26">
        <f t="shared" si="24"/>
        <v>45945</v>
      </c>
      <c r="F20" s="21" t="s">
        <v>41</v>
      </c>
      <c r="G20" s="28" t="s">
        <v>20</v>
      </c>
      <c r="H20" s="10"/>
      <c r="I20" s="11"/>
      <c r="J20" s="12"/>
      <c r="K20" s="12"/>
      <c r="L20" s="12"/>
      <c r="M20" s="39">
        <f>E20+5</f>
        <v>45950</v>
      </c>
      <c r="N20" s="39">
        <f>M20</f>
        <v>45950</v>
      </c>
      <c r="O20" s="39">
        <f>N20+1</f>
        <v>45951</v>
      </c>
      <c r="P20" s="28" t="s">
        <v>20</v>
      </c>
      <c r="Q20" s="10"/>
      <c r="R20" s="11"/>
      <c r="S20" s="28" t="s">
        <v>20</v>
      </c>
      <c r="T20" s="10"/>
      <c r="U20" s="11"/>
      <c r="V20" s="21" t="s">
        <v>16</v>
      </c>
      <c r="W20" s="26" t="str">
        <f>AV15</f>
        <v/>
      </c>
      <c r="X20" s="26" t="str">
        <f>W20</f>
        <v/>
      </c>
      <c r="Y20" s="26">
        <f>X20+2</f>
        <v>2</v>
      </c>
      <c r="Z20" s="21" t="s">
        <v>17</v>
      </c>
      <c r="AA20" s="12"/>
      <c r="AB20" s="28" t="s">
        <v>20</v>
      </c>
      <c r="AC20" s="10"/>
      <c r="AD20" s="11"/>
      <c r="AE20" s="39">
        <f>O20+5</f>
        <v>45956</v>
      </c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</row>
    <row r="21" ht="17.25" customHeight="1">
      <c r="A21" s="30"/>
      <c r="B21" s="3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1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ht="24.75" customHeight="1">
      <c r="A22" s="7" t="s">
        <v>1</v>
      </c>
      <c r="B22" s="8" t="s">
        <v>2</v>
      </c>
      <c r="C22" s="9" t="s">
        <v>3</v>
      </c>
      <c r="D22" s="10"/>
      <c r="E22" s="11"/>
      <c r="F22" s="8" t="s">
        <v>2</v>
      </c>
      <c r="G22" s="34"/>
      <c r="H22" s="34"/>
      <c r="I22" s="34"/>
      <c r="J22" s="12"/>
      <c r="K22" s="12"/>
      <c r="L22" s="12"/>
      <c r="M22" s="9" t="s">
        <v>5</v>
      </c>
      <c r="N22" s="10"/>
      <c r="O22" s="11"/>
      <c r="P22" s="34"/>
      <c r="Q22" s="34"/>
      <c r="R22" s="34"/>
      <c r="S22" s="9" t="s">
        <v>6</v>
      </c>
      <c r="T22" s="10"/>
      <c r="U22" s="11"/>
      <c r="V22" s="21"/>
      <c r="W22" s="26"/>
      <c r="X22" s="26"/>
      <c r="Y22" s="26"/>
      <c r="Z22" s="21"/>
      <c r="AA22" s="12"/>
      <c r="AB22" s="35" t="s">
        <v>20</v>
      </c>
      <c r="AC22" s="36"/>
      <c r="AD22" s="37"/>
      <c r="AE22" s="14" t="s">
        <v>9</v>
      </c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ht="24.75" customHeight="1">
      <c r="A23" s="15"/>
      <c r="B23" s="16"/>
      <c r="C23" s="17" t="s">
        <v>10</v>
      </c>
      <c r="D23" s="17" t="s">
        <v>11</v>
      </c>
      <c r="E23" s="17" t="s">
        <v>12</v>
      </c>
      <c r="F23" s="21"/>
      <c r="G23" s="34"/>
      <c r="H23" s="34"/>
      <c r="I23" s="34"/>
      <c r="J23" s="12"/>
      <c r="K23" s="12"/>
      <c r="L23" s="12"/>
      <c r="M23" s="17" t="s">
        <v>10</v>
      </c>
      <c r="N23" s="17" t="s">
        <v>11</v>
      </c>
      <c r="O23" s="17" t="s">
        <v>12</v>
      </c>
      <c r="P23" s="34"/>
      <c r="Q23" s="34"/>
      <c r="R23" s="34"/>
      <c r="S23" s="17" t="s">
        <v>10</v>
      </c>
      <c r="T23" s="17" t="s">
        <v>11</v>
      </c>
      <c r="U23" s="17" t="s">
        <v>12</v>
      </c>
      <c r="V23" s="21"/>
      <c r="W23" s="26"/>
      <c r="X23" s="26"/>
      <c r="Y23" s="26"/>
      <c r="Z23" s="21"/>
      <c r="AA23" s="12"/>
      <c r="AB23" s="38"/>
      <c r="AC23" s="33"/>
      <c r="AD23" s="31"/>
      <c r="AE23" s="17" t="s">
        <v>10</v>
      </c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ht="24.75" customHeight="1">
      <c r="A24" s="20" t="s">
        <v>13</v>
      </c>
      <c r="B24" s="21" t="s">
        <v>42</v>
      </c>
      <c r="C24" s="26">
        <f>AE20</f>
        <v>45956</v>
      </c>
      <c r="D24" s="26">
        <f t="shared" ref="D24:D26" si="25">C24</f>
        <v>45956</v>
      </c>
      <c r="E24" s="26">
        <f t="shared" ref="E24:E26" si="26">D24+1</f>
        <v>45957</v>
      </c>
      <c r="F24" s="21" t="s">
        <v>43</v>
      </c>
      <c r="G24" s="28" t="s">
        <v>20</v>
      </c>
      <c r="H24" s="10"/>
      <c r="I24" s="11"/>
      <c r="J24" s="12"/>
      <c r="K24" s="12"/>
      <c r="L24" s="12"/>
      <c r="M24" s="39">
        <f t="shared" ref="M24:M26" si="27">E24+4</f>
        <v>45961</v>
      </c>
      <c r="N24" s="39">
        <f t="shared" ref="N24:N26" si="28">M24</f>
        <v>45961</v>
      </c>
      <c r="O24" s="39">
        <f t="shared" ref="O24:O26" si="29">N24+1</f>
        <v>45962</v>
      </c>
      <c r="P24" s="28" t="s">
        <v>20</v>
      </c>
      <c r="Q24" s="10"/>
      <c r="R24" s="11"/>
      <c r="S24" s="39">
        <f t="shared" ref="S24:S26" si="30">O24+1</f>
        <v>45963</v>
      </c>
      <c r="T24" s="39">
        <f t="shared" ref="T24:T26" si="31">S24</f>
        <v>45963</v>
      </c>
      <c r="U24" s="39">
        <f t="shared" ref="U24:U26" si="32">T24+1</f>
        <v>45964</v>
      </c>
      <c r="V24" s="21" t="s">
        <v>16</v>
      </c>
      <c r="W24" s="26" t="str">
        <f>AV20</f>
        <v/>
      </c>
      <c r="X24" s="26" t="str">
        <f t="shared" ref="X24:X26" si="33">W24</f>
        <v/>
      </c>
      <c r="Y24" s="26">
        <f t="shared" ref="Y24:Y26" si="34">X24+2</f>
        <v>2</v>
      </c>
      <c r="Z24" s="21" t="s">
        <v>17</v>
      </c>
      <c r="AA24" s="12"/>
      <c r="AB24" s="28" t="s">
        <v>20</v>
      </c>
      <c r="AC24" s="10"/>
      <c r="AD24" s="11"/>
      <c r="AE24" s="39">
        <f t="shared" ref="AE24:AE26" si="35">U24+5</f>
        <v>45969</v>
      </c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ht="24.75" customHeight="1">
      <c r="A25" s="20" t="s">
        <v>13</v>
      </c>
      <c r="B25" s="21" t="s">
        <v>44</v>
      </c>
      <c r="C25" s="26">
        <f t="shared" ref="C25:C26" si="36">AE24</f>
        <v>45969</v>
      </c>
      <c r="D25" s="26">
        <f t="shared" si="25"/>
        <v>45969</v>
      </c>
      <c r="E25" s="26">
        <f t="shared" si="26"/>
        <v>45970</v>
      </c>
      <c r="F25" s="21" t="s">
        <v>45</v>
      </c>
      <c r="G25" s="28" t="s">
        <v>20</v>
      </c>
      <c r="H25" s="10"/>
      <c r="I25" s="11"/>
      <c r="J25" s="12"/>
      <c r="K25" s="12"/>
      <c r="L25" s="12"/>
      <c r="M25" s="39">
        <f t="shared" si="27"/>
        <v>45974</v>
      </c>
      <c r="N25" s="39">
        <f t="shared" si="28"/>
        <v>45974</v>
      </c>
      <c r="O25" s="39">
        <f t="shared" si="29"/>
        <v>45975</v>
      </c>
      <c r="P25" s="28" t="s">
        <v>20</v>
      </c>
      <c r="Q25" s="10"/>
      <c r="R25" s="11"/>
      <c r="S25" s="39">
        <f t="shared" si="30"/>
        <v>45976</v>
      </c>
      <c r="T25" s="39">
        <f t="shared" si="31"/>
        <v>45976</v>
      </c>
      <c r="U25" s="39">
        <f t="shared" si="32"/>
        <v>45977</v>
      </c>
      <c r="V25" s="21" t="s">
        <v>16</v>
      </c>
      <c r="W25" s="26" t="str">
        <f t="shared" ref="W25:W26" si="37">AV24</f>
        <v/>
      </c>
      <c r="X25" s="26" t="str">
        <f t="shared" si="33"/>
        <v/>
      </c>
      <c r="Y25" s="26">
        <f t="shared" si="34"/>
        <v>2</v>
      </c>
      <c r="Z25" s="21" t="s">
        <v>17</v>
      </c>
      <c r="AA25" s="12"/>
      <c r="AB25" s="28" t="s">
        <v>20</v>
      </c>
      <c r="AC25" s="10"/>
      <c r="AD25" s="11"/>
      <c r="AE25" s="39">
        <f t="shared" si="35"/>
        <v>45982</v>
      </c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ht="24.75" customHeight="1">
      <c r="A26" s="20" t="s">
        <v>13</v>
      </c>
      <c r="B26" s="21" t="s">
        <v>46</v>
      </c>
      <c r="C26" s="26">
        <f t="shared" si="36"/>
        <v>45982</v>
      </c>
      <c r="D26" s="26">
        <f t="shared" si="25"/>
        <v>45982</v>
      </c>
      <c r="E26" s="26">
        <f t="shared" si="26"/>
        <v>45983</v>
      </c>
      <c r="F26" s="21" t="s">
        <v>47</v>
      </c>
      <c r="G26" s="28" t="s">
        <v>20</v>
      </c>
      <c r="H26" s="10"/>
      <c r="I26" s="11"/>
      <c r="J26" s="12"/>
      <c r="K26" s="12"/>
      <c r="L26" s="12"/>
      <c r="M26" s="39">
        <f t="shared" si="27"/>
        <v>45987</v>
      </c>
      <c r="N26" s="39">
        <f t="shared" si="28"/>
        <v>45987</v>
      </c>
      <c r="O26" s="39">
        <f t="shared" si="29"/>
        <v>45988</v>
      </c>
      <c r="P26" s="28" t="s">
        <v>20</v>
      </c>
      <c r="Q26" s="10"/>
      <c r="R26" s="11"/>
      <c r="S26" s="39">
        <f t="shared" si="30"/>
        <v>45989</v>
      </c>
      <c r="T26" s="39">
        <f t="shared" si="31"/>
        <v>45989</v>
      </c>
      <c r="U26" s="39">
        <f t="shared" si="32"/>
        <v>45990</v>
      </c>
      <c r="V26" s="21" t="s">
        <v>16</v>
      </c>
      <c r="W26" s="26" t="str">
        <f t="shared" si="37"/>
        <v/>
      </c>
      <c r="X26" s="26" t="str">
        <f t="shared" si="33"/>
        <v/>
      </c>
      <c r="Y26" s="26">
        <f t="shared" si="34"/>
        <v>2</v>
      </c>
      <c r="Z26" s="21" t="s">
        <v>17</v>
      </c>
      <c r="AA26" s="12"/>
      <c r="AB26" s="28" t="s">
        <v>20</v>
      </c>
      <c r="AC26" s="10"/>
      <c r="AD26" s="11"/>
      <c r="AE26" s="39">
        <f t="shared" si="35"/>
        <v>45995</v>
      </c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ht="24.75" customHeight="1">
      <c r="A27" s="43"/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ht="24.75" customHeight="1">
      <c r="A28" s="43" t="s">
        <v>48</v>
      </c>
      <c r="B28" s="44"/>
      <c r="C28" s="45" t="s">
        <v>49</v>
      </c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ht="28.5" customHeight="1">
      <c r="B29" s="46"/>
      <c r="C29" s="47" t="s">
        <v>50</v>
      </c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</row>
    <row r="30" ht="28.5" customHeight="1">
      <c r="A30" s="46"/>
      <c r="B30" s="46"/>
      <c r="C30" s="46"/>
      <c r="D30" s="48"/>
      <c r="E30" s="48"/>
      <c r="F30" s="27"/>
      <c r="G30" s="27"/>
      <c r="H30" s="27"/>
      <c r="I30" s="27"/>
      <c r="J30" s="27"/>
      <c r="K30" s="27"/>
      <c r="L30" s="27"/>
      <c r="M30" s="27"/>
      <c r="N30" s="27"/>
      <c r="O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ht="28.5" customHeight="1">
      <c r="A31" s="49" t="s">
        <v>51</v>
      </c>
      <c r="B31" s="50"/>
      <c r="C31" s="50"/>
      <c r="D31" s="50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2"/>
      <c r="R31" s="52"/>
      <c r="S31" s="52"/>
      <c r="T31" s="52"/>
      <c r="U31" s="52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ht="15.75" customHeight="1">
      <c r="A32" s="53"/>
      <c r="B32" s="5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53" t="s">
        <v>52</v>
      </c>
      <c r="B33" s="55">
        <v>45937.0</v>
      </c>
      <c r="C33" s="6"/>
      <c r="D33" s="6"/>
      <c r="E33" s="6"/>
      <c r="F33" s="6" t="s">
        <v>53</v>
      </c>
      <c r="G33" s="6"/>
      <c r="H33" s="6"/>
      <c r="I33" s="6"/>
      <c r="J33" s="6"/>
      <c r="K33" s="6"/>
      <c r="L33" s="6"/>
      <c r="M33" s="6"/>
      <c r="N33" s="6"/>
      <c r="O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56" t="s">
        <v>53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6">
    <mergeCell ref="AB17:AD18"/>
    <mergeCell ref="AB22:AD23"/>
    <mergeCell ref="Y2:AA2"/>
    <mergeCell ref="AB2:AD2"/>
    <mergeCell ref="AB8:AD8"/>
    <mergeCell ref="AB9:AD9"/>
    <mergeCell ref="AB10:AD10"/>
    <mergeCell ref="AB13:AD14"/>
    <mergeCell ref="AB15:AD15"/>
    <mergeCell ref="A21:B21"/>
    <mergeCell ref="C21:AE21"/>
    <mergeCell ref="C22:E22"/>
    <mergeCell ref="M22:O22"/>
    <mergeCell ref="S22:U22"/>
    <mergeCell ref="P24:R24"/>
    <mergeCell ref="AB24:AD24"/>
    <mergeCell ref="G24:I24"/>
    <mergeCell ref="G25:I25"/>
    <mergeCell ref="AB25:AD25"/>
    <mergeCell ref="A28:A29"/>
    <mergeCell ref="C28:AE28"/>
    <mergeCell ref="C29:AE29"/>
    <mergeCell ref="G26:I26"/>
    <mergeCell ref="AB26:AD26"/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G15:I15"/>
    <mergeCell ref="P15:R15"/>
    <mergeCell ref="A16:B16"/>
    <mergeCell ref="C16:AE16"/>
    <mergeCell ref="C17:E17"/>
    <mergeCell ref="M17:O17"/>
    <mergeCell ref="S17:U17"/>
    <mergeCell ref="M19:O19"/>
    <mergeCell ref="AB19:AD19"/>
    <mergeCell ref="AF19:AI19"/>
    <mergeCell ref="G20:I20"/>
    <mergeCell ref="P20:R20"/>
    <mergeCell ref="S20:U20"/>
    <mergeCell ref="AB20:AD20"/>
    <mergeCell ref="P25:R25"/>
    <mergeCell ref="P26:R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  <col customWidth="1" min="38" max="40" width="13.22"/>
  </cols>
  <sheetData>
    <row r="1" ht="62.25" customHeight="1">
      <c r="A1" s="1"/>
      <c r="B1" s="2"/>
      <c r="C1" s="57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58" t="s">
        <v>2</v>
      </c>
      <c r="C2" s="13" t="s">
        <v>55</v>
      </c>
      <c r="D2" s="10"/>
      <c r="E2" s="11"/>
      <c r="F2" s="59" t="s">
        <v>2</v>
      </c>
      <c r="G2" s="13" t="s">
        <v>56</v>
      </c>
      <c r="H2" s="10"/>
      <c r="I2" s="11"/>
      <c r="J2" s="60" t="s">
        <v>6</v>
      </c>
      <c r="K2" s="10"/>
      <c r="L2" s="11"/>
      <c r="M2" s="13" t="s">
        <v>57</v>
      </c>
      <c r="N2" s="10"/>
      <c r="O2" s="11"/>
      <c r="P2" s="61" t="s">
        <v>7</v>
      </c>
      <c r="Q2" s="10"/>
      <c r="R2" s="11"/>
      <c r="S2" s="13" t="s">
        <v>8</v>
      </c>
      <c r="T2" s="10"/>
      <c r="U2" s="11"/>
      <c r="V2" s="61" t="s">
        <v>6</v>
      </c>
      <c r="W2" s="10"/>
      <c r="X2" s="11"/>
      <c r="Y2" s="13" t="s">
        <v>58</v>
      </c>
      <c r="Z2" s="10"/>
      <c r="AA2" s="11"/>
      <c r="AB2" s="13" t="s">
        <v>7</v>
      </c>
      <c r="AC2" s="10"/>
      <c r="AD2" s="11"/>
      <c r="AE2" s="13" t="s">
        <v>59</v>
      </c>
      <c r="AF2" s="10"/>
      <c r="AG2" s="11"/>
      <c r="AH2" s="61" t="s">
        <v>4</v>
      </c>
      <c r="AI2" s="10"/>
      <c r="AJ2" s="11"/>
      <c r="AK2" s="62" t="s">
        <v>9</v>
      </c>
      <c r="AL2" s="63"/>
      <c r="AM2" s="63"/>
      <c r="AN2" s="63"/>
      <c r="AO2" s="63"/>
      <c r="AP2" s="63"/>
      <c r="AQ2" s="63"/>
      <c r="AR2" s="63"/>
      <c r="AS2" s="63"/>
    </row>
    <row r="3" ht="18.0" customHeight="1">
      <c r="A3" s="64"/>
      <c r="B3" s="65"/>
      <c r="C3" s="17" t="s">
        <v>10</v>
      </c>
      <c r="D3" s="17" t="s">
        <v>11</v>
      </c>
      <c r="E3" s="17" t="s">
        <v>12</v>
      </c>
      <c r="F3" s="66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63"/>
      <c r="AM3" s="63"/>
      <c r="AN3" s="63"/>
      <c r="AO3" s="63"/>
      <c r="AP3" s="63"/>
      <c r="AQ3" s="63"/>
      <c r="AR3" s="63"/>
      <c r="AS3" s="63"/>
    </row>
    <row r="4" ht="21.75" hidden="1" customHeight="1">
      <c r="A4" s="67" t="s">
        <v>60</v>
      </c>
      <c r="B4" s="68" t="s">
        <v>61</v>
      </c>
      <c r="C4" s="69">
        <v>45814.0</v>
      </c>
      <c r="D4" s="70">
        <f t="shared" ref="D4:D13" si="1">C4</f>
        <v>45814</v>
      </c>
      <c r="E4" s="70">
        <f t="shared" ref="E4:E6" si="2">D4+2</f>
        <v>45816</v>
      </c>
      <c r="F4" s="68" t="s">
        <v>62</v>
      </c>
      <c r="G4" s="71"/>
      <c r="H4" s="33"/>
      <c r="I4" s="31"/>
      <c r="J4" s="72"/>
      <c r="K4" s="72"/>
      <c r="L4" s="72"/>
      <c r="M4" s="73"/>
      <c r="P4" s="71"/>
      <c r="Q4" s="33"/>
      <c r="R4" s="31"/>
      <c r="S4" s="74">
        <f>E4+4</f>
        <v>45820</v>
      </c>
      <c r="T4" s="74">
        <f>S4</f>
        <v>45820</v>
      </c>
      <c r="U4" s="74">
        <f>T4+1</f>
        <v>45821</v>
      </c>
      <c r="V4" s="71"/>
      <c r="W4" s="33"/>
      <c r="X4" s="31"/>
      <c r="Y4" s="74">
        <f>U4+1</f>
        <v>45822</v>
      </c>
      <c r="Z4" s="74">
        <f>Y4+3</f>
        <v>45825</v>
      </c>
      <c r="AA4" s="74">
        <f>Z4</f>
        <v>45825</v>
      </c>
      <c r="AB4" s="71"/>
      <c r="AC4" s="33"/>
      <c r="AD4" s="31"/>
      <c r="AE4" s="75"/>
      <c r="AF4" s="76"/>
      <c r="AG4" s="76"/>
      <c r="AH4" s="71" t="s">
        <v>20</v>
      </c>
      <c r="AI4" s="33"/>
      <c r="AJ4" s="31"/>
      <c r="AK4" s="74">
        <f>AA4+4</f>
        <v>45829</v>
      </c>
      <c r="AL4" s="63"/>
      <c r="AM4" s="63"/>
      <c r="AN4" s="63"/>
      <c r="AO4" s="63"/>
      <c r="AP4" s="63"/>
      <c r="AQ4" s="63"/>
      <c r="AR4" s="63"/>
      <c r="AS4" s="63"/>
    </row>
    <row r="5" ht="21.75" hidden="1" customHeight="1">
      <c r="A5" s="67" t="s">
        <v>60</v>
      </c>
      <c r="B5" s="68" t="s">
        <v>63</v>
      </c>
      <c r="C5" s="70">
        <f t="shared" ref="C5:C10" si="3">AK4</f>
        <v>45829</v>
      </c>
      <c r="D5" s="70">
        <f t="shared" si="1"/>
        <v>45829</v>
      </c>
      <c r="E5" s="70">
        <f t="shared" si="2"/>
        <v>45831</v>
      </c>
      <c r="F5" s="68" t="s">
        <v>64</v>
      </c>
      <c r="G5" s="71"/>
      <c r="H5" s="33"/>
      <c r="I5" s="31"/>
      <c r="J5" s="72"/>
      <c r="K5" s="72"/>
      <c r="L5" s="72"/>
      <c r="M5" s="73"/>
      <c r="P5" s="71"/>
      <c r="Q5" s="33"/>
      <c r="R5" s="31"/>
      <c r="S5" s="74">
        <f>E5+3</f>
        <v>45834</v>
      </c>
      <c r="T5" s="74">
        <f>S5+3</f>
        <v>45837</v>
      </c>
      <c r="U5" s="74">
        <f>T5</f>
        <v>45837</v>
      </c>
      <c r="V5" s="71"/>
      <c r="W5" s="33"/>
      <c r="X5" s="31"/>
      <c r="Y5" s="74">
        <f t="shared" ref="Y5:Y6" si="5">U5+2</f>
        <v>45839</v>
      </c>
      <c r="Z5" s="74">
        <f>Y5</f>
        <v>45839</v>
      </c>
      <c r="AA5" s="74">
        <f>Z5+1</f>
        <v>45840</v>
      </c>
      <c r="AB5" s="71"/>
      <c r="AC5" s="33"/>
      <c r="AD5" s="31"/>
      <c r="AE5" s="75"/>
      <c r="AF5" s="76"/>
      <c r="AG5" s="76"/>
      <c r="AH5" s="71" t="s">
        <v>20</v>
      </c>
      <c r="AI5" s="33"/>
      <c r="AJ5" s="31"/>
      <c r="AK5" s="74">
        <f>AA5+3</f>
        <v>45843</v>
      </c>
      <c r="AL5" s="63"/>
      <c r="AM5" s="63"/>
      <c r="AN5" s="63"/>
      <c r="AO5" s="63"/>
      <c r="AP5" s="63"/>
      <c r="AQ5" s="63"/>
      <c r="AR5" s="63"/>
      <c r="AS5" s="63"/>
    </row>
    <row r="6" ht="21.75" hidden="1" customHeight="1">
      <c r="A6" s="67" t="s">
        <v>60</v>
      </c>
      <c r="B6" s="68" t="s">
        <v>65</v>
      </c>
      <c r="C6" s="70">
        <f t="shared" si="3"/>
        <v>45843</v>
      </c>
      <c r="D6" s="70">
        <f t="shared" si="1"/>
        <v>45843</v>
      </c>
      <c r="E6" s="70">
        <f t="shared" si="2"/>
        <v>45845</v>
      </c>
      <c r="F6" s="68" t="s">
        <v>66</v>
      </c>
      <c r="G6" s="71" t="s">
        <v>20</v>
      </c>
      <c r="H6" s="33"/>
      <c r="I6" s="31"/>
      <c r="J6" s="72"/>
      <c r="K6" s="72"/>
      <c r="L6" s="72"/>
      <c r="M6" s="73"/>
      <c r="P6" s="71"/>
      <c r="Q6" s="33"/>
      <c r="R6" s="31"/>
      <c r="S6" s="74">
        <f t="shared" ref="S6:S7" si="7">E6+4</f>
        <v>45849</v>
      </c>
      <c r="T6" s="74">
        <f t="shared" ref="T6:U6" si="4">S6+1</f>
        <v>45850</v>
      </c>
      <c r="U6" s="74">
        <f t="shared" si="4"/>
        <v>45851</v>
      </c>
      <c r="V6" s="71"/>
      <c r="W6" s="33"/>
      <c r="X6" s="31"/>
      <c r="Y6" s="74">
        <f t="shared" si="5"/>
        <v>45853</v>
      </c>
      <c r="Z6" s="74">
        <f t="shared" ref="Z6:AA6" si="6">Y6+1</f>
        <v>45854</v>
      </c>
      <c r="AA6" s="74">
        <f t="shared" si="6"/>
        <v>45855</v>
      </c>
      <c r="AB6" s="71"/>
      <c r="AC6" s="33"/>
      <c r="AD6" s="31"/>
      <c r="AE6" s="75"/>
      <c r="AF6" s="76"/>
      <c r="AG6" s="76"/>
      <c r="AH6" s="71" t="s">
        <v>20</v>
      </c>
      <c r="AI6" s="33"/>
      <c r="AJ6" s="31"/>
      <c r="AK6" s="74">
        <f>AA6+4</f>
        <v>45859</v>
      </c>
      <c r="AL6" s="63"/>
      <c r="AM6" s="63"/>
      <c r="AN6" s="63"/>
      <c r="AO6" s="63"/>
      <c r="AP6" s="63"/>
      <c r="AQ6" s="63"/>
      <c r="AR6" s="63"/>
      <c r="AS6" s="63"/>
    </row>
    <row r="7" ht="21.75" hidden="1" customHeight="1">
      <c r="A7" s="67" t="s">
        <v>60</v>
      </c>
      <c r="B7" s="68" t="s">
        <v>67</v>
      </c>
      <c r="C7" s="70">
        <f t="shared" si="3"/>
        <v>45859</v>
      </c>
      <c r="D7" s="70">
        <f t="shared" si="1"/>
        <v>45859</v>
      </c>
      <c r="E7" s="70">
        <v>45861.0</v>
      </c>
      <c r="F7" s="68" t="s">
        <v>68</v>
      </c>
      <c r="G7" s="71" t="s">
        <v>20</v>
      </c>
      <c r="H7" s="33"/>
      <c r="I7" s="31"/>
      <c r="J7" s="72"/>
      <c r="K7" s="72"/>
      <c r="L7" s="72"/>
      <c r="M7" s="73"/>
      <c r="P7" s="71"/>
      <c r="Q7" s="33"/>
      <c r="R7" s="31"/>
      <c r="S7" s="74">
        <f t="shared" si="7"/>
        <v>45865</v>
      </c>
      <c r="T7" s="74">
        <f t="shared" ref="T7:U7" si="8">S7</f>
        <v>45865</v>
      </c>
      <c r="U7" s="74">
        <f t="shared" si="8"/>
        <v>45865</v>
      </c>
      <c r="V7" s="71"/>
      <c r="W7" s="33"/>
      <c r="X7" s="31"/>
      <c r="Y7" s="74">
        <f>U7+5</f>
        <v>45870</v>
      </c>
      <c r="Z7" s="74">
        <f t="shared" ref="Z7:AA7" si="9">Y7+1</f>
        <v>45871</v>
      </c>
      <c r="AA7" s="74">
        <f t="shared" si="9"/>
        <v>45872</v>
      </c>
      <c r="AB7" s="71"/>
      <c r="AC7" s="33"/>
      <c r="AD7" s="31"/>
      <c r="AE7" s="75"/>
      <c r="AF7" s="76"/>
      <c r="AG7" s="76"/>
      <c r="AH7" s="71" t="s">
        <v>20</v>
      </c>
      <c r="AI7" s="33"/>
      <c r="AJ7" s="31"/>
      <c r="AK7" s="74">
        <f>AA7+3</f>
        <v>45875</v>
      </c>
      <c r="AL7" s="63"/>
      <c r="AM7" s="63"/>
      <c r="AN7" s="63"/>
      <c r="AO7" s="63"/>
      <c r="AP7" s="63"/>
      <c r="AQ7" s="63"/>
      <c r="AR7" s="63"/>
      <c r="AS7" s="63"/>
    </row>
    <row r="8" ht="21.75" hidden="1" customHeight="1">
      <c r="A8" s="67" t="s">
        <v>60</v>
      </c>
      <c r="B8" s="68" t="s">
        <v>69</v>
      </c>
      <c r="C8" s="70">
        <f t="shared" si="3"/>
        <v>45875</v>
      </c>
      <c r="D8" s="70">
        <f t="shared" si="1"/>
        <v>45875</v>
      </c>
      <c r="E8" s="70">
        <f>D8+2</f>
        <v>45877</v>
      </c>
      <c r="F8" s="68" t="s">
        <v>70</v>
      </c>
      <c r="G8" s="74">
        <f>E8+2</f>
        <v>45879</v>
      </c>
      <c r="H8" s="74">
        <f>G8</f>
        <v>45879</v>
      </c>
      <c r="I8" s="74">
        <f>H8+1</f>
        <v>45880</v>
      </c>
      <c r="J8" s="72"/>
      <c r="K8" s="72"/>
      <c r="L8" s="72"/>
      <c r="M8" s="73"/>
      <c r="P8" s="71"/>
      <c r="Q8" s="33"/>
      <c r="R8" s="31"/>
      <c r="S8" s="74">
        <f>I8+1</f>
        <v>45881</v>
      </c>
      <c r="T8" s="74">
        <f>S8</f>
        <v>45881</v>
      </c>
      <c r="U8" s="74">
        <f>T8+1</f>
        <v>45882</v>
      </c>
      <c r="V8" s="71"/>
      <c r="W8" s="33"/>
      <c r="X8" s="31"/>
      <c r="Y8" s="77" t="s">
        <v>71</v>
      </c>
      <c r="Z8" s="33"/>
      <c r="AA8" s="31"/>
      <c r="AB8" s="71"/>
      <c r="AC8" s="33"/>
      <c r="AD8" s="31"/>
      <c r="AE8" s="75"/>
      <c r="AF8" s="76"/>
      <c r="AG8" s="76"/>
      <c r="AH8" s="71" t="s">
        <v>20</v>
      </c>
      <c r="AI8" s="33"/>
      <c r="AJ8" s="31"/>
      <c r="AK8" s="74">
        <f>U8+4</f>
        <v>45886</v>
      </c>
      <c r="AL8" s="63"/>
      <c r="AM8" s="63"/>
      <c r="AN8" s="63"/>
      <c r="AO8" s="63"/>
      <c r="AP8" s="63"/>
      <c r="AQ8" s="63"/>
      <c r="AR8" s="63"/>
      <c r="AS8" s="63"/>
    </row>
    <row r="9" ht="21.75" hidden="1" customHeight="1">
      <c r="A9" s="67" t="s">
        <v>60</v>
      </c>
      <c r="B9" s="68" t="s">
        <v>72</v>
      </c>
      <c r="C9" s="70">
        <f t="shared" si="3"/>
        <v>45886</v>
      </c>
      <c r="D9" s="70">
        <f t="shared" si="1"/>
        <v>45886</v>
      </c>
      <c r="E9" s="70">
        <f>D9+1</f>
        <v>45887</v>
      </c>
      <c r="F9" s="68" t="s">
        <v>73</v>
      </c>
      <c r="G9" s="71" t="s">
        <v>20</v>
      </c>
      <c r="H9" s="33"/>
      <c r="I9" s="31"/>
      <c r="J9" s="72"/>
      <c r="K9" s="72"/>
      <c r="L9" s="72"/>
      <c r="M9" s="73"/>
      <c r="P9" s="71"/>
      <c r="Q9" s="33"/>
      <c r="R9" s="31"/>
      <c r="S9" s="74">
        <f>E9+4</f>
        <v>45891</v>
      </c>
      <c r="T9" s="74">
        <f t="shared" ref="T9:U9" si="10">S9+1</f>
        <v>45892</v>
      </c>
      <c r="U9" s="74">
        <f t="shared" si="10"/>
        <v>45893</v>
      </c>
      <c r="V9" s="71"/>
      <c r="W9" s="33"/>
      <c r="X9" s="31"/>
      <c r="Y9" s="77" t="s">
        <v>74</v>
      </c>
      <c r="Z9" s="33"/>
      <c r="AA9" s="31"/>
      <c r="AB9" s="71"/>
      <c r="AC9" s="33"/>
      <c r="AD9" s="31"/>
      <c r="AE9" s="75"/>
      <c r="AF9" s="76"/>
      <c r="AG9" s="76"/>
      <c r="AH9" s="74">
        <f>U9+2</f>
        <v>45895</v>
      </c>
      <c r="AI9" s="74">
        <f t="shared" ref="AI9:AJ9" si="11">AH9</f>
        <v>45895</v>
      </c>
      <c r="AJ9" s="74">
        <f t="shared" si="11"/>
        <v>45895</v>
      </c>
      <c r="AK9" s="74">
        <f>AJ9+2</f>
        <v>45897</v>
      </c>
      <c r="AL9" s="63"/>
      <c r="AM9" s="63"/>
      <c r="AN9" s="63"/>
      <c r="AO9" s="63"/>
      <c r="AP9" s="63"/>
      <c r="AQ9" s="63"/>
      <c r="AR9" s="63"/>
      <c r="AS9" s="63"/>
    </row>
    <row r="10" ht="21.75" hidden="1" customHeight="1">
      <c r="A10" s="67" t="s">
        <v>60</v>
      </c>
      <c r="B10" s="68" t="s">
        <v>75</v>
      </c>
      <c r="C10" s="70">
        <f t="shared" si="3"/>
        <v>45897</v>
      </c>
      <c r="D10" s="70">
        <f t="shared" si="1"/>
        <v>45897</v>
      </c>
      <c r="E10" s="70">
        <f>D10+2</f>
        <v>45899</v>
      </c>
      <c r="F10" s="68" t="s">
        <v>76</v>
      </c>
      <c r="G10" s="74">
        <f>E10+2</f>
        <v>45901</v>
      </c>
      <c r="H10" s="74">
        <f>G10+1</f>
        <v>45902</v>
      </c>
      <c r="I10" s="74">
        <f>H10</f>
        <v>45902</v>
      </c>
      <c r="J10" s="72"/>
      <c r="K10" s="72"/>
      <c r="L10" s="72"/>
      <c r="M10" s="73"/>
      <c r="P10" s="71"/>
      <c r="Q10" s="33"/>
      <c r="R10" s="31"/>
      <c r="S10" s="74">
        <f>I10+2</f>
        <v>45904</v>
      </c>
      <c r="T10" s="74">
        <f t="shared" ref="T10:U10" si="12">S10</f>
        <v>45904</v>
      </c>
      <c r="U10" s="74">
        <f t="shared" si="12"/>
        <v>45904</v>
      </c>
      <c r="V10" s="71"/>
      <c r="W10" s="33"/>
      <c r="X10" s="31"/>
      <c r="Y10" s="78" t="s">
        <v>77</v>
      </c>
      <c r="Z10" s="79">
        <f>U10+2</f>
        <v>45906</v>
      </c>
      <c r="AA10" s="79">
        <f>Z10</f>
        <v>45906</v>
      </c>
      <c r="AB10" s="71"/>
      <c r="AC10" s="33"/>
      <c r="AD10" s="31"/>
      <c r="AE10" s="75"/>
      <c r="AF10" s="76"/>
      <c r="AG10" s="76"/>
      <c r="AH10" s="71" t="s">
        <v>20</v>
      </c>
      <c r="AI10" s="33"/>
      <c r="AJ10" s="31"/>
      <c r="AK10" s="80">
        <f>AA10+4</f>
        <v>45910</v>
      </c>
      <c r="AL10" s="63"/>
      <c r="AM10" s="63"/>
      <c r="AN10" s="63"/>
      <c r="AO10" s="63"/>
      <c r="AP10" s="63"/>
      <c r="AQ10" s="63"/>
      <c r="AR10" s="63"/>
      <c r="AS10" s="63"/>
    </row>
    <row r="11" ht="21.75" customHeight="1">
      <c r="A11" s="81" t="s">
        <v>78</v>
      </c>
      <c r="B11" s="68" t="str">
        <f>'STF 3'!B14</f>
        <v>S099s</v>
      </c>
      <c r="C11" s="70">
        <f>'STF 3'!C14</f>
        <v>45895</v>
      </c>
      <c r="D11" s="70">
        <f t="shared" si="1"/>
        <v>45895</v>
      </c>
      <c r="E11" s="70">
        <f t="shared" ref="E11:E13" si="14">D11+1</f>
        <v>45896</v>
      </c>
      <c r="F11" s="68" t="s">
        <v>79</v>
      </c>
      <c r="G11" s="71" t="s">
        <v>20</v>
      </c>
      <c r="H11" s="33"/>
      <c r="I11" s="31"/>
      <c r="J11" s="72"/>
      <c r="K11" s="72"/>
      <c r="L11" s="72"/>
      <c r="M11" s="73"/>
      <c r="P11" s="73"/>
      <c r="Q11" s="73"/>
      <c r="R11" s="73"/>
      <c r="S11" s="71" t="s">
        <v>20</v>
      </c>
      <c r="T11" s="33"/>
      <c r="U11" s="31"/>
      <c r="V11" s="73"/>
      <c r="W11" s="73"/>
      <c r="X11" s="73"/>
      <c r="Y11" s="74">
        <f t="shared" ref="Y11:Y12" si="15">E11+14</f>
        <v>45910</v>
      </c>
      <c r="Z11" s="74">
        <f t="shared" ref="Z11:AA11" si="13">Y11</f>
        <v>45910</v>
      </c>
      <c r="AA11" s="74">
        <f t="shared" si="13"/>
        <v>45910</v>
      </c>
      <c r="AB11" s="82"/>
      <c r="AC11" s="82"/>
      <c r="AD11" s="82"/>
      <c r="AE11" s="82"/>
      <c r="AF11" s="82"/>
      <c r="AG11" s="82"/>
      <c r="AH11" s="71" t="s">
        <v>20</v>
      </c>
      <c r="AI11" s="33"/>
      <c r="AJ11" s="31"/>
      <c r="AK11" s="74">
        <f>'STF 3'!AL14</f>
        <v>45917</v>
      </c>
      <c r="AL11" s="63"/>
      <c r="AM11" s="63"/>
      <c r="AN11" s="63"/>
      <c r="AO11" s="63"/>
      <c r="AP11" s="63"/>
      <c r="AQ11" s="63"/>
      <c r="AR11" s="63"/>
      <c r="AS11" s="63"/>
    </row>
    <row r="12" ht="21.75" customHeight="1">
      <c r="A12" s="83" t="s">
        <v>80</v>
      </c>
      <c r="B12" s="84" t="s">
        <v>81</v>
      </c>
      <c r="C12" s="70">
        <f>'STF 3'!C16</f>
        <v>45902</v>
      </c>
      <c r="D12" s="70">
        <f t="shared" si="1"/>
        <v>45902</v>
      </c>
      <c r="E12" s="70">
        <f t="shared" si="14"/>
        <v>45903</v>
      </c>
      <c r="F12" s="84" t="s">
        <v>82</v>
      </c>
      <c r="G12" s="71" t="s">
        <v>20</v>
      </c>
      <c r="H12" s="33"/>
      <c r="I12" s="31"/>
      <c r="J12" s="72"/>
      <c r="K12" s="72"/>
      <c r="L12" s="72"/>
      <c r="M12" s="73"/>
      <c r="P12" s="73"/>
      <c r="Q12" s="73"/>
      <c r="R12" s="73"/>
      <c r="S12" s="71" t="s">
        <v>20</v>
      </c>
      <c r="T12" s="33"/>
      <c r="U12" s="31"/>
      <c r="V12" s="73"/>
      <c r="W12" s="73"/>
      <c r="X12" s="73"/>
      <c r="Y12" s="74">
        <f t="shared" si="15"/>
        <v>45917</v>
      </c>
      <c r="Z12" s="74">
        <f>Y12+1</f>
        <v>45918</v>
      </c>
      <c r="AA12" s="74">
        <f>Z12</f>
        <v>45918</v>
      </c>
      <c r="AB12" s="82"/>
      <c r="AC12" s="82"/>
      <c r="AD12" s="82"/>
      <c r="AE12" s="85"/>
      <c r="AF12" s="86"/>
      <c r="AG12" s="86"/>
      <c r="AH12" s="71" t="s">
        <v>20</v>
      </c>
      <c r="AI12" s="33"/>
      <c r="AJ12" s="31"/>
      <c r="AK12" s="74">
        <f>'STF 3'!AL16</f>
        <v>45925</v>
      </c>
      <c r="AL12" s="63"/>
      <c r="AM12" s="63"/>
      <c r="AN12" s="63"/>
      <c r="AO12" s="63"/>
      <c r="AP12" s="63"/>
      <c r="AQ12" s="63"/>
      <c r="AR12" s="63"/>
      <c r="AS12" s="63"/>
    </row>
    <row r="13" ht="21.75" hidden="1" customHeight="1">
      <c r="A13" s="67" t="s">
        <v>60</v>
      </c>
      <c r="B13" s="84" t="s">
        <v>83</v>
      </c>
      <c r="C13" s="70">
        <f>AK10</f>
        <v>45910</v>
      </c>
      <c r="D13" s="70">
        <f t="shared" si="1"/>
        <v>45910</v>
      </c>
      <c r="E13" s="70">
        <f t="shared" si="14"/>
        <v>45911</v>
      </c>
      <c r="F13" s="84" t="s">
        <v>84</v>
      </c>
      <c r="G13" s="71" t="s">
        <v>20</v>
      </c>
      <c r="H13" s="33"/>
      <c r="I13" s="31"/>
      <c r="J13" s="72"/>
      <c r="K13" s="72"/>
      <c r="L13" s="72"/>
      <c r="M13" s="73"/>
      <c r="P13" s="71"/>
      <c r="Q13" s="33"/>
      <c r="R13" s="31"/>
      <c r="S13" s="74">
        <f>E13+4</f>
        <v>45915</v>
      </c>
      <c r="T13" s="74">
        <f>S13</f>
        <v>45915</v>
      </c>
      <c r="U13" s="74">
        <f>T13+1</f>
        <v>45916</v>
      </c>
      <c r="V13" s="71"/>
      <c r="W13" s="33"/>
      <c r="X13" s="31"/>
      <c r="Y13" s="77" t="s">
        <v>74</v>
      </c>
      <c r="Z13" s="33"/>
      <c r="AA13" s="31"/>
      <c r="AB13" s="71"/>
      <c r="AC13" s="33"/>
      <c r="AD13" s="31"/>
      <c r="AE13" s="75"/>
      <c r="AF13" s="76"/>
      <c r="AG13" s="76"/>
      <c r="AH13" s="74">
        <f>U13+1</f>
        <v>45917</v>
      </c>
      <c r="AI13" s="74">
        <f>AH13</f>
        <v>45917</v>
      </c>
      <c r="AJ13" s="74">
        <f>AI13+1</f>
        <v>45918</v>
      </c>
      <c r="AK13" s="74">
        <f t="shared" ref="AK13:AK14" si="16">AJ13+2</f>
        <v>45920</v>
      </c>
      <c r="AL13" s="63"/>
      <c r="AM13" s="63"/>
      <c r="AN13" s="63"/>
      <c r="AO13" s="63"/>
      <c r="AP13" s="63"/>
      <c r="AQ13" s="63"/>
      <c r="AR13" s="63"/>
      <c r="AS13" s="63"/>
    </row>
    <row r="14" ht="21.75" customHeight="1">
      <c r="A14" s="87" t="s">
        <v>36</v>
      </c>
      <c r="B14" s="68" t="s">
        <v>20</v>
      </c>
      <c r="C14" s="71" t="s">
        <v>20</v>
      </c>
      <c r="D14" s="33"/>
      <c r="E14" s="31"/>
      <c r="F14" s="84" t="s">
        <v>85</v>
      </c>
      <c r="G14" s="88" t="s">
        <v>86</v>
      </c>
      <c r="H14" s="80">
        <v>45919.0</v>
      </c>
      <c r="I14" s="74">
        <f>H14</f>
        <v>45919</v>
      </c>
      <c r="J14" s="72"/>
      <c r="K14" s="72"/>
      <c r="L14" s="72"/>
      <c r="M14" s="73"/>
      <c r="P14" s="73"/>
      <c r="Q14" s="73"/>
      <c r="R14" s="73"/>
      <c r="S14" s="88" t="s">
        <v>87</v>
      </c>
      <c r="T14" s="80">
        <f>I14+2</f>
        <v>45921</v>
      </c>
      <c r="U14" s="74">
        <f>T14</f>
        <v>45921</v>
      </c>
      <c r="V14" s="73"/>
      <c r="W14" s="73"/>
      <c r="X14" s="73"/>
      <c r="Y14" s="88" t="s">
        <v>88</v>
      </c>
      <c r="Z14" s="80">
        <f>U14+3</f>
        <v>45924</v>
      </c>
      <c r="AA14" s="74">
        <f t="shared" ref="AA14:AA15" si="17">Z14+1</f>
        <v>45925</v>
      </c>
      <c r="AB14" s="89"/>
      <c r="AC14" s="89"/>
      <c r="AD14" s="89"/>
      <c r="AE14" s="90"/>
      <c r="AF14" s="90"/>
      <c r="AG14" s="90"/>
      <c r="AH14" s="80">
        <f>AA14+2</f>
        <v>45927</v>
      </c>
      <c r="AI14" s="80">
        <v>45927.0</v>
      </c>
      <c r="AJ14" s="74">
        <f>AI14</f>
        <v>45927</v>
      </c>
      <c r="AK14" s="74">
        <f t="shared" si="16"/>
        <v>45929</v>
      </c>
      <c r="AL14" s="63"/>
      <c r="AM14" s="63"/>
      <c r="AN14" s="63"/>
      <c r="AO14" s="63"/>
      <c r="AP14" s="63"/>
      <c r="AQ14" s="63"/>
      <c r="AR14" s="63"/>
      <c r="AS14" s="63"/>
    </row>
    <row r="15" ht="21.75" customHeight="1">
      <c r="A15" s="81" t="s">
        <v>89</v>
      </c>
      <c r="B15" s="68" t="s">
        <v>90</v>
      </c>
      <c r="C15" s="70">
        <f>'STF 3'!C17</f>
        <v>45917</v>
      </c>
      <c r="D15" s="70">
        <f t="shared" ref="D15:D19" si="18">C15</f>
        <v>45917</v>
      </c>
      <c r="E15" s="70">
        <f t="shared" ref="E15:E19" si="19">D15+2</f>
        <v>45919</v>
      </c>
      <c r="F15" s="68" t="s">
        <v>91</v>
      </c>
      <c r="G15" s="71" t="s">
        <v>20</v>
      </c>
      <c r="H15" s="33"/>
      <c r="I15" s="31"/>
      <c r="J15" s="72"/>
      <c r="K15" s="72"/>
      <c r="L15" s="72"/>
      <c r="M15" s="73"/>
      <c r="P15" s="73"/>
      <c r="Q15" s="73"/>
      <c r="R15" s="73"/>
      <c r="S15" s="71" t="s">
        <v>20</v>
      </c>
      <c r="T15" s="33"/>
      <c r="U15" s="31"/>
      <c r="V15" s="73"/>
      <c r="W15" s="73"/>
      <c r="X15" s="73"/>
      <c r="Y15" s="75">
        <f>'STF 3'!AE17</f>
        <v>45937</v>
      </c>
      <c r="Z15" s="75">
        <f>Y15</f>
        <v>45937</v>
      </c>
      <c r="AA15" s="75">
        <f t="shared" si="17"/>
        <v>45938</v>
      </c>
      <c r="AB15" s="89"/>
      <c r="AC15" s="89"/>
      <c r="AD15" s="89"/>
      <c r="AE15" s="90"/>
      <c r="AF15" s="90"/>
      <c r="AG15" s="90"/>
      <c r="AH15" s="71" t="s">
        <v>20</v>
      </c>
      <c r="AI15" s="33"/>
      <c r="AJ15" s="31"/>
      <c r="AK15" s="75">
        <f>'STF 3'!AL17</f>
        <v>45942</v>
      </c>
      <c r="AL15" s="63"/>
      <c r="AM15" s="63"/>
      <c r="AN15" s="63"/>
      <c r="AO15" s="63"/>
      <c r="AP15" s="63"/>
      <c r="AQ15" s="63"/>
      <c r="AR15" s="63"/>
      <c r="AS15" s="63"/>
    </row>
    <row r="16" ht="21.75" customHeight="1">
      <c r="A16" s="67" t="s">
        <v>60</v>
      </c>
      <c r="B16" s="84" t="s">
        <v>92</v>
      </c>
      <c r="C16" s="70">
        <f>AK13</f>
        <v>45920</v>
      </c>
      <c r="D16" s="70">
        <f t="shared" si="18"/>
        <v>45920</v>
      </c>
      <c r="E16" s="70">
        <f t="shared" si="19"/>
        <v>45922</v>
      </c>
      <c r="F16" s="84" t="s">
        <v>93</v>
      </c>
      <c r="G16" s="71" t="s">
        <v>20</v>
      </c>
      <c r="H16" s="33"/>
      <c r="I16" s="31"/>
      <c r="J16" s="72"/>
      <c r="K16" s="72"/>
      <c r="L16" s="72"/>
      <c r="M16" s="73"/>
      <c r="P16" s="71"/>
      <c r="Q16" s="33"/>
      <c r="R16" s="31"/>
      <c r="S16" s="74">
        <f>E16+3</f>
        <v>45925</v>
      </c>
      <c r="T16" s="74">
        <f>S16+1</f>
        <v>45926</v>
      </c>
      <c r="U16" s="74">
        <f>T16</f>
        <v>45926</v>
      </c>
      <c r="V16" s="71"/>
      <c r="W16" s="33"/>
      <c r="X16" s="31"/>
      <c r="Y16" s="91" t="s">
        <v>20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1"/>
      <c r="AK16" s="92" t="s">
        <v>20</v>
      </c>
      <c r="AL16" s="63"/>
      <c r="AM16" s="63"/>
      <c r="AN16" s="63"/>
      <c r="AO16" s="63"/>
      <c r="AP16" s="63"/>
      <c r="AQ16" s="63"/>
      <c r="AR16" s="63"/>
      <c r="AS16" s="63"/>
    </row>
    <row r="17" ht="21.75" hidden="1" customHeight="1">
      <c r="A17" s="83" t="s">
        <v>80</v>
      </c>
      <c r="B17" s="84" t="s">
        <v>94</v>
      </c>
      <c r="C17" s="76">
        <f>'STF 3'!C18</f>
        <v>45925</v>
      </c>
      <c r="D17" s="76">
        <f t="shared" si="18"/>
        <v>45925</v>
      </c>
      <c r="E17" s="76">
        <f t="shared" si="19"/>
        <v>45927</v>
      </c>
      <c r="F17" s="68" t="s">
        <v>20</v>
      </c>
      <c r="G17" s="71" t="s">
        <v>20</v>
      </c>
      <c r="H17" s="33"/>
      <c r="I17" s="31"/>
      <c r="J17" s="93"/>
      <c r="K17" s="93"/>
      <c r="L17" s="93"/>
      <c r="M17" s="93"/>
      <c r="N17" s="94"/>
      <c r="O17" s="94"/>
      <c r="P17" s="93"/>
      <c r="Q17" s="93"/>
      <c r="R17" s="93"/>
      <c r="S17" s="71" t="s">
        <v>20</v>
      </c>
      <c r="T17" s="33"/>
      <c r="U17" s="31"/>
      <c r="V17" s="93"/>
      <c r="W17" s="93"/>
      <c r="X17" s="93"/>
      <c r="Y17" s="71" t="s">
        <v>20</v>
      </c>
      <c r="Z17" s="33"/>
      <c r="AA17" s="31"/>
      <c r="AB17" s="93"/>
      <c r="AC17" s="93"/>
      <c r="AD17" s="93"/>
      <c r="AE17" s="93"/>
      <c r="AF17" s="93"/>
      <c r="AG17" s="93"/>
      <c r="AH17" s="71" t="s">
        <v>20</v>
      </c>
      <c r="AI17" s="33"/>
      <c r="AJ17" s="31"/>
      <c r="AK17" s="75" t="str">
        <f>'STF 3'!AL18</f>
        <v>-</v>
      </c>
      <c r="AL17" s="63"/>
      <c r="AM17" s="63"/>
      <c r="AN17" s="63"/>
      <c r="AO17" s="63"/>
      <c r="AP17" s="63"/>
      <c r="AQ17" s="63"/>
      <c r="AR17" s="63"/>
      <c r="AS17" s="63"/>
    </row>
    <row r="18" ht="21.75" customHeight="1">
      <c r="A18" s="87" t="s">
        <v>36</v>
      </c>
      <c r="B18" s="84" t="s">
        <v>95</v>
      </c>
      <c r="C18" s="70">
        <f t="shared" ref="C18:C19" si="21">AK14</f>
        <v>45929</v>
      </c>
      <c r="D18" s="70">
        <f t="shared" si="18"/>
        <v>45929</v>
      </c>
      <c r="E18" s="70">
        <f t="shared" si="19"/>
        <v>45931</v>
      </c>
      <c r="F18" s="84" t="s">
        <v>96</v>
      </c>
      <c r="G18" s="74">
        <f>E18+2</f>
        <v>45933</v>
      </c>
      <c r="H18" s="74">
        <f t="shared" ref="H18:I18" si="20">G18</f>
        <v>45933</v>
      </c>
      <c r="I18" s="74">
        <f t="shared" si="20"/>
        <v>45933</v>
      </c>
      <c r="J18" s="93"/>
      <c r="K18" s="93"/>
      <c r="L18" s="93"/>
      <c r="M18" s="93"/>
      <c r="N18" s="94"/>
      <c r="O18" s="94"/>
      <c r="P18" s="93"/>
      <c r="Q18" s="93"/>
      <c r="R18" s="93"/>
      <c r="S18" s="74">
        <f>E18+4</f>
        <v>45935</v>
      </c>
      <c r="T18" s="74">
        <f>S18+2</f>
        <v>45937</v>
      </c>
      <c r="U18" s="75">
        <f>T18</f>
        <v>45937</v>
      </c>
      <c r="V18" s="93"/>
      <c r="W18" s="93"/>
      <c r="X18" s="93"/>
      <c r="Y18" s="71" t="s">
        <v>20</v>
      </c>
      <c r="Z18" s="33"/>
      <c r="AA18" s="31"/>
      <c r="AB18" s="93"/>
      <c r="AC18" s="93"/>
      <c r="AD18" s="93"/>
      <c r="AE18" s="93"/>
      <c r="AF18" s="93"/>
      <c r="AG18" s="93"/>
      <c r="AH18" s="71" t="s">
        <v>20</v>
      </c>
      <c r="AI18" s="33"/>
      <c r="AJ18" s="31"/>
      <c r="AK18" s="75">
        <f>U18+4</f>
        <v>45941</v>
      </c>
      <c r="AL18" s="95" t="s">
        <v>97</v>
      </c>
      <c r="AP18" s="63"/>
      <c r="AQ18" s="63"/>
      <c r="AR18" s="63"/>
      <c r="AS18" s="63"/>
    </row>
    <row r="19" ht="21.75" customHeight="1">
      <c r="A19" s="81" t="s">
        <v>98</v>
      </c>
      <c r="B19" s="68" t="s">
        <v>99</v>
      </c>
      <c r="C19" s="76">
        <f t="shared" si="21"/>
        <v>45942</v>
      </c>
      <c r="D19" s="76">
        <f t="shared" si="18"/>
        <v>45942</v>
      </c>
      <c r="E19" s="76">
        <f t="shared" si="19"/>
        <v>45944</v>
      </c>
      <c r="F19" s="68" t="s">
        <v>20</v>
      </c>
      <c r="G19" s="71" t="s">
        <v>20</v>
      </c>
      <c r="H19" s="33"/>
      <c r="I19" s="31"/>
      <c r="J19" s="93"/>
      <c r="K19" s="93"/>
      <c r="L19" s="93"/>
      <c r="M19" s="93"/>
      <c r="N19" s="94"/>
      <c r="O19" s="94"/>
      <c r="P19" s="93"/>
      <c r="Q19" s="93"/>
      <c r="R19" s="93"/>
      <c r="S19" s="71" t="s">
        <v>20</v>
      </c>
      <c r="T19" s="33"/>
      <c r="U19" s="31"/>
      <c r="V19" s="93"/>
      <c r="W19" s="93"/>
      <c r="X19" s="93"/>
      <c r="Y19" s="75">
        <f>'STF 3'!AE20+1</f>
        <v>45950</v>
      </c>
      <c r="Z19" s="75">
        <f t="shared" ref="Z19:AA19" si="22">Y19</f>
        <v>45950</v>
      </c>
      <c r="AA19" s="75">
        <f t="shared" si="22"/>
        <v>45950</v>
      </c>
      <c r="AB19" s="93"/>
      <c r="AC19" s="93"/>
      <c r="AD19" s="93"/>
      <c r="AE19" s="93"/>
      <c r="AF19" s="93"/>
      <c r="AG19" s="93"/>
      <c r="AH19" s="71" t="s">
        <v>20</v>
      </c>
      <c r="AI19" s="33"/>
      <c r="AJ19" s="31"/>
      <c r="AK19" s="75" t="str">
        <f>'STF 3'!AL20</f>
        <v>-</v>
      </c>
      <c r="AL19" s="63"/>
      <c r="AM19" s="63"/>
      <c r="AN19" s="63"/>
      <c r="AO19" s="63"/>
      <c r="AP19" s="63"/>
      <c r="AQ19" s="63"/>
      <c r="AR19" s="63"/>
      <c r="AS19" s="63"/>
    </row>
    <row r="20" ht="15.75" customHeight="1">
      <c r="A20" s="96"/>
      <c r="B20" s="31"/>
      <c r="C20" s="9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1"/>
      <c r="AL20" s="63"/>
      <c r="AM20" s="63"/>
      <c r="AN20" s="63"/>
      <c r="AO20" s="63"/>
      <c r="AP20" s="63"/>
      <c r="AQ20" s="63"/>
      <c r="AR20" s="63"/>
      <c r="AS20" s="63"/>
    </row>
    <row r="21" ht="21.75" customHeight="1">
      <c r="A21" s="7" t="s">
        <v>1</v>
      </c>
      <c r="B21" s="58" t="s">
        <v>2</v>
      </c>
      <c r="C21" s="13" t="s">
        <v>55</v>
      </c>
      <c r="D21" s="10"/>
      <c r="E21" s="11"/>
      <c r="F21" s="59" t="s">
        <v>2</v>
      </c>
      <c r="G21" s="13" t="s">
        <v>56</v>
      </c>
      <c r="H21" s="10"/>
      <c r="I21" s="11"/>
      <c r="J21" s="93"/>
      <c r="K21" s="93"/>
      <c r="L21" s="93"/>
      <c r="M21" s="93"/>
      <c r="N21" s="94"/>
      <c r="O21" s="94"/>
      <c r="P21" s="93"/>
      <c r="Q21" s="93"/>
      <c r="R21" s="93"/>
      <c r="S21" s="13" t="s">
        <v>8</v>
      </c>
      <c r="T21" s="10"/>
      <c r="U21" s="11"/>
      <c r="V21" s="93"/>
      <c r="W21" s="93"/>
      <c r="X21" s="93"/>
      <c r="Y21" s="61" t="s">
        <v>100</v>
      </c>
      <c r="Z21" s="10"/>
      <c r="AA21" s="11"/>
      <c r="AB21" s="93"/>
      <c r="AC21" s="93"/>
      <c r="AD21" s="93"/>
      <c r="AE21" s="93"/>
      <c r="AF21" s="93"/>
      <c r="AG21" s="93"/>
      <c r="AH21" s="61" t="s">
        <v>4</v>
      </c>
      <c r="AI21" s="10"/>
      <c r="AJ21" s="11"/>
      <c r="AK21" s="62" t="s">
        <v>9</v>
      </c>
      <c r="AL21" s="63"/>
      <c r="AM21" s="63"/>
      <c r="AN21" s="63"/>
      <c r="AO21" s="63"/>
      <c r="AP21" s="63"/>
      <c r="AQ21" s="63"/>
      <c r="AR21" s="63"/>
      <c r="AS21" s="63"/>
    </row>
    <row r="22" ht="21.75" customHeight="1">
      <c r="A22" s="64"/>
      <c r="B22" s="68"/>
      <c r="C22" s="17" t="s">
        <v>10</v>
      </c>
      <c r="D22" s="17" t="s">
        <v>11</v>
      </c>
      <c r="E22" s="17" t="s">
        <v>12</v>
      </c>
      <c r="F22" s="66"/>
      <c r="G22" s="17" t="s">
        <v>10</v>
      </c>
      <c r="H22" s="17" t="s">
        <v>11</v>
      </c>
      <c r="I22" s="17" t="s">
        <v>12</v>
      </c>
      <c r="J22" s="93"/>
      <c r="K22" s="93"/>
      <c r="L22" s="93"/>
      <c r="M22" s="93"/>
      <c r="N22" s="94"/>
      <c r="O22" s="94"/>
      <c r="P22" s="93"/>
      <c r="Q22" s="93"/>
      <c r="R22" s="93"/>
      <c r="S22" s="17" t="s">
        <v>10</v>
      </c>
      <c r="T22" s="17" t="s">
        <v>11</v>
      </c>
      <c r="U22" s="17" t="s">
        <v>12</v>
      </c>
      <c r="V22" s="93"/>
      <c r="W22" s="93"/>
      <c r="X22" s="93"/>
      <c r="Y22" s="17" t="s">
        <v>10</v>
      </c>
      <c r="Z22" s="17" t="s">
        <v>11</v>
      </c>
      <c r="AA22" s="17" t="s">
        <v>12</v>
      </c>
      <c r="AB22" s="93"/>
      <c r="AC22" s="93"/>
      <c r="AD22" s="93"/>
      <c r="AE22" s="93"/>
      <c r="AF22" s="93"/>
      <c r="AG22" s="93"/>
      <c r="AH22" s="17" t="s">
        <v>10</v>
      </c>
      <c r="AI22" s="17" t="s">
        <v>11</v>
      </c>
      <c r="AJ22" s="17" t="s">
        <v>12</v>
      </c>
      <c r="AK22" s="17" t="s">
        <v>10</v>
      </c>
      <c r="AL22" s="63"/>
      <c r="AM22" s="63"/>
      <c r="AN22" s="63"/>
      <c r="AO22" s="63"/>
      <c r="AP22" s="63"/>
      <c r="AQ22" s="63"/>
      <c r="AR22" s="63"/>
      <c r="AS22" s="63"/>
    </row>
    <row r="23" ht="21.75" customHeight="1">
      <c r="A23" s="98" t="s">
        <v>60</v>
      </c>
      <c r="B23" s="68" t="s">
        <v>20</v>
      </c>
      <c r="C23" s="71" t="s">
        <v>20</v>
      </c>
      <c r="D23" s="33"/>
      <c r="E23" s="31"/>
      <c r="F23" s="84" t="s">
        <v>101</v>
      </c>
      <c r="G23" s="71" t="s">
        <v>20</v>
      </c>
      <c r="H23" s="33"/>
      <c r="I23" s="31"/>
      <c r="J23" s="72"/>
      <c r="K23" s="72"/>
      <c r="L23" s="72"/>
      <c r="M23" s="73"/>
      <c r="P23" s="71"/>
      <c r="Q23" s="33"/>
      <c r="R23" s="31"/>
      <c r="S23" s="74">
        <v>45936.0</v>
      </c>
      <c r="T23" s="75">
        <f>S23+1</f>
        <v>45937</v>
      </c>
      <c r="U23" s="75">
        <f>T23</f>
        <v>45937</v>
      </c>
      <c r="V23" s="71"/>
      <c r="W23" s="33"/>
      <c r="X23" s="31"/>
      <c r="Y23" s="71" t="s">
        <v>20</v>
      </c>
      <c r="Z23" s="33"/>
      <c r="AA23" s="31"/>
      <c r="AB23" s="99"/>
      <c r="AC23" s="99"/>
      <c r="AD23" s="99"/>
      <c r="AE23" s="99"/>
      <c r="AF23" s="99"/>
      <c r="AG23" s="99"/>
      <c r="AH23" s="100">
        <f>U23+6</f>
        <v>45943</v>
      </c>
      <c r="AI23" s="75">
        <f t="shared" ref="AI23:AJ23" si="23">AH23+1</f>
        <v>45944</v>
      </c>
      <c r="AJ23" s="75">
        <f t="shared" si="23"/>
        <v>45945</v>
      </c>
      <c r="AK23" s="75">
        <f>AJ23+2</f>
        <v>45947</v>
      </c>
      <c r="AL23" s="63"/>
      <c r="AM23" s="63"/>
      <c r="AN23" s="63"/>
      <c r="AO23" s="63"/>
      <c r="AP23" s="63"/>
      <c r="AQ23" s="63"/>
      <c r="AR23" s="63"/>
      <c r="AS23" s="63"/>
    </row>
    <row r="24" ht="21.75" hidden="1" customHeight="1">
      <c r="A24" s="83" t="s">
        <v>80</v>
      </c>
      <c r="B24" s="68" t="s">
        <v>20</v>
      </c>
      <c r="C24" s="71" t="s">
        <v>20</v>
      </c>
      <c r="D24" s="33"/>
      <c r="E24" s="31"/>
      <c r="F24" s="84" t="s">
        <v>102</v>
      </c>
      <c r="G24" s="71" t="s">
        <v>20</v>
      </c>
      <c r="H24" s="33"/>
      <c r="I24" s="31"/>
      <c r="J24" s="93"/>
      <c r="K24" s="93"/>
      <c r="L24" s="93"/>
      <c r="M24" s="93"/>
      <c r="N24" s="94"/>
      <c r="O24" s="94"/>
      <c r="P24" s="93"/>
      <c r="Q24" s="93"/>
      <c r="R24" s="93"/>
      <c r="S24" s="71" t="s">
        <v>20</v>
      </c>
      <c r="T24" s="33"/>
      <c r="U24" s="31"/>
      <c r="V24" s="93"/>
      <c r="W24" s="93"/>
      <c r="X24" s="93"/>
      <c r="Y24" s="100">
        <v>45944.0</v>
      </c>
      <c r="Z24" s="75">
        <f>Y24</f>
        <v>45944</v>
      </c>
      <c r="AA24" s="75">
        <f>Z24+1</f>
        <v>45945</v>
      </c>
      <c r="AB24" s="93"/>
      <c r="AC24" s="93"/>
      <c r="AD24" s="93"/>
      <c r="AE24" s="93"/>
      <c r="AF24" s="93"/>
      <c r="AG24" s="93"/>
      <c r="AH24" s="71" t="s">
        <v>20</v>
      </c>
      <c r="AI24" s="33"/>
      <c r="AJ24" s="31"/>
      <c r="AK24" s="75">
        <f>'STF 3'!AL25</f>
        <v>45953</v>
      </c>
      <c r="AL24" s="63"/>
      <c r="AM24" s="63"/>
      <c r="AN24" s="63"/>
      <c r="AO24" s="63"/>
      <c r="AP24" s="63"/>
      <c r="AQ24" s="63"/>
      <c r="AR24" s="63"/>
      <c r="AS24" s="63"/>
    </row>
    <row r="25" ht="21.75" hidden="1" customHeight="1">
      <c r="A25" s="81" t="s">
        <v>103</v>
      </c>
      <c r="B25" s="68" t="s">
        <v>20</v>
      </c>
      <c r="C25" s="71" t="s">
        <v>20</v>
      </c>
      <c r="D25" s="33"/>
      <c r="E25" s="31"/>
      <c r="F25" s="68" t="s">
        <v>104</v>
      </c>
      <c r="G25" s="71" t="s">
        <v>20</v>
      </c>
      <c r="H25" s="33"/>
      <c r="I25" s="31"/>
      <c r="J25" s="93"/>
      <c r="K25" s="93"/>
      <c r="L25" s="93"/>
      <c r="M25" s="93"/>
      <c r="N25" s="94"/>
      <c r="O25" s="94"/>
      <c r="P25" s="93"/>
      <c r="Q25" s="93"/>
      <c r="R25" s="93"/>
      <c r="S25" s="71" t="s">
        <v>20</v>
      </c>
      <c r="T25" s="33"/>
      <c r="U25" s="31"/>
      <c r="V25" s="93"/>
      <c r="W25" s="93"/>
      <c r="X25" s="93"/>
      <c r="Y25" s="100">
        <v>45957.0</v>
      </c>
      <c r="Z25" s="75">
        <f>Y25+1</f>
        <v>45958</v>
      </c>
      <c r="AA25" s="75">
        <f>Z25</f>
        <v>45958</v>
      </c>
      <c r="AB25" s="93"/>
      <c r="AC25" s="93"/>
      <c r="AD25" s="93"/>
      <c r="AE25" s="93"/>
      <c r="AF25" s="93"/>
      <c r="AG25" s="93"/>
      <c r="AH25" s="71" t="s">
        <v>20</v>
      </c>
      <c r="AI25" s="33"/>
      <c r="AJ25" s="31"/>
      <c r="AK25" s="75">
        <f>'STF 3'!AL27</f>
        <v>45963</v>
      </c>
      <c r="AL25" s="63"/>
      <c r="AM25" s="63"/>
      <c r="AN25" s="63"/>
      <c r="AO25" s="63"/>
      <c r="AP25" s="63"/>
      <c r="AQ25" s="63"/>
      <c r="AR25" s="63"/>
      <c r="AS25" s="63"/>
    </row>
    <row r="26" ht="21.75" customHeight="1">
      <c r="A26" s="67" t="s">
        <v>60</v>
      </c>
      <c r="B26" s="84" t="s">
        <v>105</v>
      </c>
      <c r="C26" s="76">
        <f>AK23</f>
        <v>45947</v>
      </c>
      <c r="D26" s="76">
        <f t="shared" ref="D26:D33" si="25">C26</f>
        <v>45947</v>
      </c>
      <c r="E26" s="76">
        <f t="shared" ref="E26:E33" si="26">D26+2</f>
        <v>45949</v>
      </c>
      <c r="F26" s="84" t="s">
        <v>106</v>
      </c>
      <c r="G26" s="71" t="s">
        <v>20</v>
      </c>
      <c r="H26" s="33"/>
      <c r="I26" s="31"/>
      <c r="J26" s="93"/>
      <c r="K26" s="93"/>
      <c r="L26" s="93"/>
      <c r="M26" s="93"/>
      <c r="N26" s="94"/>
      <c r="O26" s="94"/>
      <c r="P26" s="93"/>
      <c r="Q26" s="93"/>
      <c r="R26" s="93"/>
      <c r="S26" s="75">
        <f t="shared" ref="S26:S27" si="27">E26+4</f>
        <v>45953</v>
      </c>
      <c r="T26" s="75">
        <f t="shared" ref="T26:T27" si="28">S26</f>
        <v>45953</v>
      </c>
      <c r="U26" s="75">
        <f t="shared" ref="U26:U27" si="29">T26+1</f>
        <v>45954</v>
      </c>
      <c r="V26" s="93"/>
      <c r="W26" s="93"/>
      <c r="X26" s="93"/>
      <c r="Y26" s="71" t="s">
        <v>20</v>
      </c>
      <c r="Z26" s="33"/>
      <c r="AA26" s="31"/>
      <c r="AB26" s="93"/>
      <c r="AC26" s="93"/>
      <c r="AD26" s="93"/>
      <c r="AE26" s="93"/>
      <c r="AF26" s="93"/>
      <c r="AG26" s="93"/>
      <c r="AH26" s="75">
        <f t="shared" ref="AH26:AH27" si="30">U26+2</f>
        <v>45956</v>
      </c>
      <c r="AI26" s="75">
        <f t="shared" ref="AI26:AJ26" si="24">AH26</f>
        <v>45956</v>
      </c>
      <c r="AJ26" s="75">
        <f t="shared" si="24"/>
        <v>45956</v>
      </c>
      <c r="AK26" s="75">
        <f t="shared" ref="AK26:AK27" si="32">AJ26+2</f>
        <v>45958</v>
      </c>
      <c r="AL26" s="63"/>
      <c r="AM26" s="63"/>
      <c r="AN26" s="63"/>
      <c r="AO26" s="63"/>
      <c r="AP26" s="63"/>
      <c r="AQ26" s="63"/>
      <c r="AR26" s="63"/>
      <c r="AS26" s="63"/>
    </row>
    <row r="27" ht="21.75" hidden="1" customHeight="1">
      <c r="A27" s="87" t="s">
        <v>36</v>
      </c>
      <c r="B27" s="84" t="s">
        <v>107</v>
      </c>
      <c r="C27" s="76" t="str">
        <f>#REF!</f>
        <v>#REF!</v>
      </c>
      <c r="D27" s="76" t="str">
        <f t="shared" si="25"/>
        <v>#REF!</v>
      </c>
      <c r="E27" s="76" t="str">
        <f t="shared" si="26"/>
        <v>#REF!</v>
      </c>
      <c r="F27" s="84" t="s">
        <v>108</v>
      </c>
      <c r="G27" s="71" t="s">
        <v>20</v>
      </c>
      <c r="H27" s="33"/>
      <c r="I27" s="31"/>
      <c r="J27" s="93"/>
      <c r="K27" s="93"/>
      <c r="L27" s="93"/>
      <c r="M27" s="93"/>
      <c r="N27" s="94"/>
      <c r="O27" s="94"/>
      <c r="P27" s="93"/>
      <c r="Q27" s="93"/>
      <c r="R27" s="93"/>
      <c r="S27" s="75" t="str">
        <f t="shared" si="27"/>
        <v>#REF!</v>
      </c>
      <c r="T27" s="75" t="str">
        <f t="shared" si="28"/>
        <v>#REF!</v>
      </c>
      <c r="U27" s="75" t="str">
        <f t="shared" si="29"/>
        <v>#REF!</v>
      </c>
      <c r="V27" s="93"/>
      <c r="W27" s="93"/>
      <c r="X27" s="93"/>
      <c r="Y27" s="71" t="s">
        <v>20</v>
      </c>
      <c r="Z27" s="33"/>
      <c r="AA27" s="31"/>
      <c r="AB27" s="93"/>
      <c r="AC27" s="93"/>
      <c r="AD27" s="93"/>
      <c r="AE27" s="93"/>
      <c r="AF27" s="93"/>
      <c r="AG27" s="93"/>
      <c r="AH27" s="75" t="str">
        <f t="shared" si="30"/>
        <v>#REF!</v>
      </c>
      <c r="AI27" s="75" t="str">
        <f t="shared" ref="AI27:AJ27" si="31">AH27</f>
        <v>#REF!</v>
      </c>
      <c r="AJ27" s="75" t="str">
        <f t="shared" si="31"/>
        <v>#REF!</v>
      </c>
      <c r="AK27" s="75" t="str">
        <f t="shared" si="32"/>
        <v>#REF!</v>
      </c>
      <c r="AL27" s="63"/>
      <c r="AM27" s="63"/>
      <c r="AN27" s="63"/>
      <c r="AO27" s="63"/>
      <c r="AP27" s="63"/>
      <c r="AQ27" s="63"/>
      <c r="AR27" s="63"/>
      <c r="AS27" s="63"/>
    </row>
    <row r="28" ht="21.75" hidden="1" customHeight="1">
      <c r="A28" s="83" t="s">
        <v>80</v>
      </c>
      <c r="B28" s="84" t="s">
        <v>109</v>
      </c>
      <c r="C28" s="76">
        <f>'STF 3'!C32</f>
        <v>45953</v>
      </c>
      <c r="D28" s="76">
        <f t="shared" si="25"/>
        <v>45953</v>
      </c>
      <c r="E28" s="76">
        <f t="shared" si="26"/>
        <v>45955</v>
      </c>
      <c r="F28" s="84" t="s">
        <v>110</v>
      </c>
      <c r="G28" s="71" t="s">
        <v>20</v>
      </c>
      <c r="H28" s="33"/>
      <c r="I28" s="31"/>
      <c r="J28" s="93"/>
      <c r="K28" s="93"/>
      <c r="L28" s="93"/>
      <c r="M28" s="93"/>
      <c r="N28" s="94"/>
      <c r="O28" s="94"/>
      <c r="P28" s="93"/>
      <c r="Q28" s="93"/>
      <c r="R28" s="93"/>
      <c r="S28" s="71" t="s">
        <v>20</v>
      </c>
      <c r="T28" s="33"/>
      <c r="U28" s="31"/>
      <c r="V28" s="93"/>
      <c r="W28" s="93"/>
      <c r="X28" s="93"/>
      <c r="Y28" s="75">
        <f>E28+12</f>
        <v>45967</v>
      </c>
      <c r="Z28" s="75">
        <f>Y28</f>
        <v>45967</v>
      </c>
      <c r="AA28" s="75">
        <f>Z28+1</f>
        <v>45968</v>
      </c>
      <c r="AB28" s="93"/>
      <c r="AC28" s="93"/>
      <c r="AD28" s="93"/>
      <c r="AE28" s="93"/>
      <c r="AF28" s="93"/>
      <c r="AG28" s="93"/>
      <c r="AH28" s="71" t="s">
        <v>20</v>
      </c>
      <c r="AI28" s="33"/>
      <c r="AJ28" s="31"/>
      <c r="AK28" s="75">
        <f>'STF 3'!AO32</f>
        <v>45973</v>
      </c>
      <c r="AL28" s="63"/>
      <c r="AM28" s="63"/>
      <c r="AN28" s="63"/>
      <c r="AO28" s="63"/>
      <c r="AP28" s="63"/>
      <c r="AQ28" s="63"/>
      <c r="AR28" s="63"/>
      <c r="AS28" s="63"/>
    </row>
    <row r="29" ht="21.75" customHeight="1">
      <c r="A29" s="67" t="s">
        <v>60</v>
      </c>
      <c r="B29" s="84" t="s">
        <v>111</v>
      </c>
      <c r="C29" s="76">
        <f>AK26</f>
        <v>45958</v>
      </c>
      <c r="D29" s="76">
        <f t="shared" si="25"/>
        <v>45958</v>
      </c>
      <c r="E29" s="76">
        <f t="shared" si="26"/>
        <v>45960</v>
      </c>
      <c r="F29" s="84" t="s">
        <v>112</v>
      </c>
      <c r="G29" s="71" t="s">
        <v>20</v>
      </c>
      <c r="H29" s="33"/>
      <c r="I29" s="31"/>
      <c r="J29" s="93"/>
      <c r="K29" s="93"/>
      <c r="L29" s="93"/>
      <c r="M29" s="93"/>
      <c r="N29" s="94"/>
      <c r="O29" s="94"/>
      <c r="P29" s="93"/>
      <c r="Q29" s="93"/>
      <c r="R29" s="93"/>
      <c r="S29" s="75">
        <f>E29+4</f>
        <v>45964</v>
      </c>
      <c r="T29" s="75">
        <f>S29</f>
        <v>45964</v>
      </c>
      <c r="U29" s="75">
        <f>T29+1</f>
        <v>45965</v>
      </c>
      <c r="V29" s="93"/>
      <c r="W29" s="93"/>
      <c r="X29" s="93"/>
      <c r="Y29" s="71" t="s">
        <v>20</v>
      </c>
      <c r="Z29" s="33"/>
      <c r="AA29" s="31"/>
      <c r="AB29" s="93"/>
      <c r="AC29" s="93"/>
      <c r="AD29" s="93"/>
      <c r="AE29" s="93"/>
      <c r="AF29" s="93"/>
      <c r="AG29" s="93"/>
      <c r="AH29" s="75">
        <f>U29+2</f>
        <v>45967</v>
      </c>
      <c r="AI29" s="75">
        <f t="shared" ref="AI29:AJ29" si="33">AH29</f>
        <v>45967</v>
      </c>
      <c r="AJ29" s="75">
        <f t="shared" si="33"/>
        <v>45967</v>
      </c>
      <c r="AK29" s="75">
        <f>AJ29+2</f>
        <v>45969</v>
      </c>
      <c r="AL29" s="63"/>
      <c r="AM29" s="63"/>
      <c r="AN29" s="63"/>
      <c r="AO29" s="63"/>
      <c r="AP29" s="63"/>
      <c r="AQ29" s="63"/>
      <c r="AR29" s="63"/>
      <c r="AS29" s="63"/>
    </row>
    <row r="30" ht="21.75" hidden="1" customHeight="1">
      <c r="A30" s="81" t="s">
        <v>113</v>
      </c>
      <c r="B30" s="68" t="s">
        <v>114</v>
      </c>
      <c r="C30" s="76">
        <f>'STF 3'!AL27</f>
        <v>45963</v>
      </c>
      <c r="D30" s="76">
        <f t="shared" si="25"/>
        <v>45963</v>
      </c>
      <c r="E30" s="76">
        <f t="shared" si="26"/>
        <v>45965</v>
      </c>
      <c r="F30" s="68" t="s">
        <v>115</v>
      </c>
      <c r="G30" s="71" t="s">
        <v>20</v>
      </c>
      <c r="H30" s="33"/>
      <c r="I30" s="31"/>
      <c r="J30" s="93"/>
      <c r="K30" s="93"/>
      <c r="L30" s="93"/>
      <c r="M30" s="93"/>
      <c r="N30" s="94"/>
      <c r="O30" s="94"/>
      <c r="P30" s="93"/>
      <c r="Q30" s="93"/>
      <c r="R30" s="93"/>
      <c r="S30" s="71" t="s">
        <v>20</v>
      </c>
      <c r="T30" s="33"/>
      <c r="U30" s="31"/>
      <c r="V30" s="93"/>
      <c r="W30" s="93"/>
      <c r="X30" s="93"/>
      <c r="Y30" s="75">
        <f>E30+12</f>
        <v>45977</v>
      </c>
      <c r="Z30" s="75">
        <f>Y30</f>
        <v>45977</v>
      </c>
      <c r="AA30" s="75">
        <f>Z30+1</f>
        <v>45978</v>
      </c>
      <c r="AB30" s="93"/>
      <c r="AC30" s="93"/>
      <c r="AD30" s="93"/>
      <c r="AE30" s="93"/>
      <c r="AF30" s="93"/>
      <c r="AG30" s="93"/>
      <c r="AH30" s="71" t="s">
        <v>20</v>
      </c>
      <c r="AI30" s="33"/>
      <c r="AJ30" s="31"/>
      <c r="AK30" s="75">
        <f>'STF 3'!AO34</f>
        <v>45983</v>
      </c>
      <c r="AL30" s="63"/>
      <c r="AM30" s="63"/>
      <c r="AN30" s="63"/>
      <c r="AO30" s="63"/>
      <c r="AP30" s="63"/>
      <c r="AQ30" s="63"/>
      <c r="AR30" s="63"/>
      <c r="AS30" s="63"/>
    </row>
    <row r="31" ht="21.75" hidden="1" customHeight="1">
      <c r="A31" s="87" t="s">
        <v>36</v>
      </c>
      <c r="B31" s="84" t="s">
        <v>116</v>
      </c>
      <c r="C31" s="76" t="str">
        <f>AK27</f>
        <v>#REF!</v>
      </c>
      <c r="D31" s="76" t="str">
        <f t="shared" si="25"/>
        <v>#REF!</v>
      </c>
      <c r="E31" s="76" t="str">
        <f t="shared" si="26"/>
        <v>#REF!</v>
      </c>
      <c r="F31" s="84" t="s">
        <v>117</v>
      </c>
      <c r="G31" s="71" t="s">
        <v>20</v>
      </c>
      <c r="H31" s="33"/>
      <c r="I31" s="31"/>
      <c r="J31" s="93"/>
      <c r="K31" s="93"/>
      <c r="L31" s="93"/>
      <c r="M31" s="93"/>
      <c r="N31" s="94"/>
      <c r="O31" s="94"/>
      <c r="P31" s="93"/>
      <c r="Q31" s="93"/>
      <c r="R31" s="93"/>
      <c r="S31" s="75" t="str">
        <f t="shared" ref="S31:S33" si="35">E31+4</f>
        <v>#REF!</v>
      </c>
      <c r="T31" s="75" t="str">
        <f t="shared" ref="T31:T33" si="36">S31</f>
        <v>#REF!</v>
      </c>
      <c r="U31" s="75" t="str">
        <f t="shared" ref="U31:U33" si="37">T31+1</f>
        <v>#REF!</v>
      </c>
      <c r="V31" s="93"/>
      <c r="W31" s="93"/>
      <c r="X31" s="93"/>
      <c r="Y31" s="71" t="s">
        <v>20</v>
      </c>
      <c r="Z31" s="33"/>
      <c r="AA31" s="31"/>
      <c r="AB31" s="93"/>
      <c r="AC31" s="93"/>
      <c r="AD31" s="93"/>
      <c r="AE31" s="93"/>
      <c r="AF31" s="93"/>
      <c r="AG31" s="93"/>
      <c r="AH31" s="75" t="str">
        <f t="shared" ref="AH31:AH33" si="38">U31+2</f>
        <v>#REF!</v>
      </c>
      <c r="AI31" s="75" t="str">
        <f t="shared" ref="AI31:AJ31" si="34">AH31</f>
        <v>#REF!</v>
      </c>
      <c r="AJ31" s="75" t="str">
        <f t="shared" si="34"/>
        <v>#REF!</v>
      </c>
      <c r="AK31" s="75" t="str">
        <f t="shared" ref="AK31:AK33" si="40">AJ31+2</f>
        <v>#REF!</v>
      </c>
      <c r="AL31" s="63"/>
      <c r="AM31" s="63"/>
      <c r="AN31" s="63"/>
      <c r="AO31" s="63"/>
      <c r="AP31" s="63"/>
      <c r="AQ31" s="63"/>
      <c r="AR31" s="63"/>
      <c r="AS31" s="63"/>
    </row>
    <row r="32" ht="21.75" customHeight="1">
      <c r="A32" s="67" t="s">
        <v>60</v>
      </c>
      <c r="B32" s="84" t="s">
        <v>118</v>
      </c>
      <c r="C32" s="76">
        <f t="shared" ref="C32:C33" si="41">AK29</f>
        <v>45969</v>
      </c>
      <c r="D32" s="76">
        <f t="shared" si="25"/>
        <v>45969</v>
      </c>
      <c r="E32" s="76">
        <f t="shared" si="26"/>
        <v>45971</v>
      </c>
      <c r="F32" s="84" t="s">
        <v>119</v>
      </c>
      <c r="G32" s="71" t="s">
        <v>20</v>
      </c>
      <c r="H32" s="33"/>
      <c r="I32" s="31"/>
      <c r="J32" s="93"/>
      <c r="K32" s="93"/>
      <c r="L32" s="93"/>
      <c r="M32" s="93"/>
      <c r="N32" s="94"/>
      <c r="O32" s="94"/>
      <c r="P32" s="93"/>
      <c r="Q32" s="93"/>
      <c r="R32" s="93"/>
      <c r="S32" s="75">
        <f t="shared" si="35"/>
        <v>45975</v>
      </c>
      <c r="T32" s="75">
        <f t="shared" si="36"/>
        <v>45975</v>
      </c>
      <c r="U32" s="75">
        <f t="shared" si="37"/>
        <v>45976</v>
      </c>
      <c r="V32" s="93"/>
      <c r="W32" s="93"/>
      <c r="X32" s="93"/>
      <c r="Y32" s="71" t="s">
        <v>20</v>
      </c>
      <c r="Z32" s="33"/>
      <c r="AA32" s="31"/>
      <c r="AB32" s="93"/>
      <c r="AC32" s="93"/>
      <c r="AD32" s="93"/>
      <c r="AE32" s="93"/>
      <c r="AF32" s="93"/>
      <c r="AG32" s="93"/>
      <c r="AH32" s="75">
        <f t="shared" si="38"/>
        <v>45978</v>
      </c>
      <c r="AI32" s="75">
        <f t="shared" ref="AI32:AJ32" si="39">AH32</f>
        <v>45978</v>
      </c>
      <c r="AJ32" s="75">
        <f t="shared" si="39"/>
        <v>45978</v>
      </c>
      <c r="AK32" s="75">
        <f t="shared" si="40"/>
        <v>45980</v>
      </c>
      <c r="AL32" s="63"/>
      <c r="AM32" s="63"/>
      <c r="AN32" s="63"/>
      <c r="AO32" s="63"/>
      <c r="AP32" s="63"/>
      <c r="AQ32" s="63"/>
      <c r="AR32" s="63"/>
      <c r="AS32" s="63"/>
    </row>
    <row r="33" ht="21.75" customHeight="1">
      <c r="A33" s="67" t="s">
        <v>60</v>
      </c>
      <c r="B33" s="84" t="s">
        <v>120</v>
      </c>
      <c r="C33" s="76">
        <f t="shared" si="41"/>
        <v>45983</v>
      </c>
      <c r="D33" s="76">
        <f t="shared" si="25"/>
        <v>45983</v>
      </c>
      <c r="E33" s="76">
        <f t="shared" si="26"/>
        <v>45985</v>
      </c>
      <c r="F33" s="84" t="s">
        <v>121</v>
      </c>
      <c r="G33" s="71" t="s">
        <v>20</v>
      </c>
      <c r="H33" s="33"/>
      <c r="I33" s="31"/>
      <c r="J33" s="93"/>
      <c r="K33" s="93"/>
      <c r="L33" s="93"/>
      <c r="M33" s="93"/>
      <c r="N33" s="94"/>
      <c r="O33" s="94"/>
      <c r="P33" s="93"/>
      <c r="Q33" s="93"/>
      <c r="R33" s="93"/>
      <c r="S33" s="75">
        <f t="shared" si="35"/>
        <v>45989</v>
      </c>
      <c r="T33" s="75">
        <f t="shared" si="36"/>
        <v>45989</v>
      </c>
      <c r="U33" s="75">
        <f t="shared" si="37"/>
        <v>45990</v>
      </c>
      <c r="V33" s="93"/>
      <c r="W33" s="93"/>
      <c r="X33" s="93"/>
      <c r="Y33" s="71" t="s">
        <v>20</v>
      </c>
      <c r="Z33" s="33"/>
      <c r="AA33" s="31"/>
      <c r="AB33" s="93"/>
      <c r="AC33" s="93"/>
      <c r="AD33" s="93"/>
      <c r="AE33" s="93"/>
      <c r="AF33" s="93"/>
      <c r="AG33" s="93"/>
      <c r="AH33" s="75">
        <f t="shared" si="38"/>
        <v>45992</v>
      </c>
      <c r="AI33" s="75">
        <f t="shared" ref="AI33:AJ33" si="42">AH33</f>
        <v>45992</v>
      </c>
      <c r="AJ33" s="75">
        <f t="shared" si="42"/>
        <v>45992</v>
      </c>
      <c r="AK33" s="75">
        <f t="shared" si="40"/>
        <v>45994</v>
      </c>
      <c r="AL33" s="63"/>
      <c r="AM33" s="63"/>
      <c r="AN33" s="63"/>
      <c r="AO33" s="63"/>
      <c r="AP33" s="63"/>
      <c r="AQ33" s="63"/>
      <c r="AR33" s="63"/>
      <c r="AS33" s="63"/>
    </row>
    <row r="34" ht="21.75" customHeight="1">
      <c r="A34" s="101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63"/>
      <c r="AM34" s="63"/>
      <c r="AN34" s="63"/>
      <c r="AO34" s="63"/>
      <c r="AP34" s="63"/>
      <c r="AQ34" s="63"/>
      <c r="AR34" s="63"/>
      <c r="AS34" s="63"/>
    </row>
    <row r="35" ht="21.75" customHeight="1">
      <c r="A35" s="101"/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63"/>
      <c r="AM35" s="63"/>
      <c r="AN35" s="63"/>
      <c r="AO35" s="63"/>
      <c r="AP35" s="63"/>
      <c r="AQ35" s="63"/>
      <c r="AR35" s="63"/>
      <c r="AS35" s="63"/>
    </row>
    <row r="36" ht="21.75" customHeight="1">
      <c r="A36" s="104" t="s">
        <v>122</v>
      </c>
      <c r="B36" s="105"/>
      <c r="C36" s="106" t="s">
        <v>123</v>
      </c>
      <c r="AL36" s="107"/>
      <c r="AM36" s="63"/>
      <c r="AN36" s="63"/>
      <c r="AO36" s="63"/>
      <c r="AP36" s="63"/>
      <c r="AQ36" s="63"/>
      <c r="AR36" s="63"/>
      <c r="AS36" s="63"/>
    </row>
    <row r="37" ht="27.75" customHeight="1">
      <c r="A37" s="108"/>
      <c r="B37" s="109"/>
      <c r="C37" s="47" t="s">
        <v>124</v>
      </c>
      <c r="AL37" s="110"/>
      <c r="AM37" s="110"/>
      <c r="AN37" s="110"/>
      <c r="AO37" s="110"/>
      <c r="AP37" s="110"/>
      <c r="AQ37" s="110"/>
      <c r="AR37" s="110"/>
      <c r="AS37" s="110"/>
    </row>
    <row r="38" ht="27.75" customHeight="1">
      <c r="A38" s="11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</row>
    <row r="39" ht="27.75" customHeight="1">
      <c r="A39" s="111" t="s">
        <v>51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</row>
    <row r="40" ht="15.75" customHeight="1">
      <c r="A40" s="53"/>
      <c r="B40" s="53"/>
      <c r="C40" s="5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53" t="s">
        <v>52</v>
      </c>
      <c r="B41" s="113">
        <v>45937.0</v>
      </c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C25:E25"/>
    <mergeCell ref="G25:I25"/>
    <mergeCell ref="G32:I32"/>
    <mergeCell ref="G33:I33"/>
    <mergeCell ref="G26:I26"/>
    <mergeCell ref="G27:I27"/>
    <mergeCell ref="G28:I28"/>
    <mergeCell ref="G29:I29"/>
    <mergeCell ref="G30:I30"/>
    <mergeCell ref="G31:I31"/>
    <mergeCell ref="A36:A37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Y31:AA31"/>
    <mergeCell ref="C36:AK36"/>
    <mergeCell ref="C37:AK37"/>
    <mergeCell ref="Y32:AA32"/>
    <mergeCell ref="Y33:AA33"/>
    <mergeCell ref="V23:X23"/>
    <mergeCell ref="S24:U24"/>
    <mergeCell ref="AH24:AJ24"/>
    <mergeCell ref="S25:U25"/>
    <mergeCell ref="Y26:AA26"/>
    <mergeCell ref="Y27:AA27"/>
    <mergeCell ref="Y29:AA29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P16:R16"/>
    <mergeCell ref="V16:X16"/>
    <mergeCell ref="Y16:AJ1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6.78"/>
    <col customWidth="1" min="39" max="40" width="11.78"/>
    <col customWidth="1" min="41" max="41" width="15.78"/>
    <col customWidth="1" min="42" max="43" width="11.78"/>
  </cols>
  <sheetData>
    <row r="1" ht="63.0" customHeight="1">
      <c r="A1" s="1"/>
      <c r="B1" s="2"/>
      <c r="C1" s="57" t="s">
        <v>125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115" t="s">
        <v>2</v>
      </c>
      <c r="C2" s="13" t="s">
        <v>126</v>
      </c>
      <c r="D2" s="10"/>
      <c r="E2" s="11"/>
      <c r="F2" s="116" t="s">
        <v>2</v>
      </c>
      <c r="G2" s="61" t="s">
        <v>4</v>
      </c>
      <c r="H2" s="10"/>
      <c r="I2" s="11"/>
      <c r="J2" s="61" t="s">
        <v>8</v>
      </c>
      <c r="K2" s="10"/>
      <c r="L2" s="11"/>
      <c r="M2" s="13" t="s">
        <v>7</v>
      </c>
      <c r="N2" s="10"/>
      <c r="O2" s="11"/>
      <c r="P2" s="13" t="s">
        <v>127</v>
      </c>
      <c r="Q2" s="10"/>
      <c r="R2" s="11"/>
      <c r="S2" s="13" t="s">
        <v>128</v>
      </c>
      <c r="T2" s="10"/>
      <c r="U2" s="11"/>
      <c r="V2" s="13" t="s">
        <v>8</v>
      </c>
      <c r="W2" s="10"/>
      <c r="X2" s="11"/>
      <c r="Y2" s="13" t="s">
        <v>59</v>
      </c>
      <c r="Z2" s="10"/>
      <c r="AA2" s="11"/>
      <c r="AB2" s="115" t="s">
        <v>2</v>
      </c>
      <c r="AC2" s="13" t="s">
        <v>7</v>
      </c>
      <c r="AD2" s="10"/>
      <c r="AE2" s="11"/>
      <c r="AF2" s="61" t="s">
        <v>129</v>
      </c>
      <c r="AG2" s="10"/>
      <c r="AH2" s="11"/>
      <c r="AI2" s="61" t="s">
        <v>4</v>
      </c>
      <c r="AJ2" s="10"/>
      <c r="AK2" s="11"/>
      <c r="AL2" s="117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18"/>
      <c r="B3" s="119"/>
      <c r="C3" s="17" t="s">
        <v>10</v>
      </c>
      <c r="D3" s="17" t="s">
        <v>11</v>
      </c>
      <c r="E3" s="17" t="s">
        <v>12</v>
      </c>
      <c r="F3" s="120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130</v>
      </c>
      <c r="AI3" s="17" t="s">
        <v>10</v>
      </c>
      <c r="AJ3" s="17" t="s">
        <v>11</v>
      </c>
      <c r="AK3" s="17" t="s">
        <v>12</v>
      </c>
      <c r="AL3" s="17" t="s">
        <v>131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81" t="s">
        <v>132</v>
      </c>
      <c r="B4" s="121" t="s">
        <v>133</v>
      </c>
      <c r="C4" s="122">
        <v>45802.0</v>
      </c>
      <c r="D4" s="123">
        <f t="shared" ref="D4:D9" si="2">C4</f>
        <v>45802</v>
      </c>
      <c r="E4" s="124">
        <f>D4+3</f>
        <v>45805</v>
      </c>
      <c r="F4" s="121" t="s">
        <v>134</v>
      </c>
      <c r="G4" s="71"/>
      <c r="H4" s="33"/>
      <c r="I4" s="31"/>
      <c r="J4" s="71"/>
      <c r="K4" s="33"/>
      <c r="L4" s="31"/>
      <c r="M4" s="71" t="s">
        <v>20</v>
      </c>
      <c r="N4" s="33"/>
      <c r="O4" s="31"/>
      <c r="P4" s="125">
        <v>45811.0</v>
      </c>
      <c r="Q4" s="124">
        <f t="shared" ref="Q4:Q8" si="3">P4</f>
        <v>45811</v>
      </c>
      <c r="R4" s="124">
        <f>Q4+1</f>
        <v>45812</v>
      </c>
      <c r="S4" s="124">
        <f t="shared" ref="S4:T4" si="1">R4</f>
        <v>45812</v>
      </c>
      <c r="T4" s="124">
        <f t="shared" si="1"/>
        <v>45812</v>
      </c>
      <c r="U4" s="124">
        <f t="shared" ref="U4:U5" si="5">T4+1</f>
        <v>45813</v>
      </c>
      <c r="V4" s="126"/>
      <c r="W4" s="126"/>
      <c r="X4" s="126"/>
      <c r="Y4" s="124">
        <f>U4+1</f>
        <v>45814</v>
      </c>
      <c r="Z4" s="124">
        <f t="shared" ref="Z4:Z9" si="6">Y4</f>
        <v>45814</v>
      </c>
      <c r="AA4" s="124">
        <f>Z4+1</f>
        <v>45815</v>
      </c>
      <c r="AB4" s="126"/>
      <c r="AC4" s="124">
        <f>AA4+2</f>
        <v>45817</v>
      </c>
      <c r="AD4" s="124">
        <f t="shared" ref="AD4:AD6" si="7">AC4+3</f>
        <v>45820</v>
      </c>
      <c r="AE4" s="124">
        <f t="shared" ref="AE4:AE5" si="8">AD4+1</f>
        <v>45821</v>
      </c>
      <c r="AF4" s="127"/>
      <c r="AG4" s="128"/>
      <c r="AH4" s="128"/>
      <c r="AI4" s="71" t="s">
        <v>20</v>
      </c>
      <c r="AJ4" s="33"/>
      <c r="AK4" s="31"/>
      <c r="AL4" s="124">
        <f t="shared" ref="AL4:AL8" si="9">AE4+4</f>
        <v>45825</v>
      </c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</row>
    <row r="5" ht="24.75" hidden="1" customHeight="1">
      <c r="A5" s="83" t="s">
        <v>80</v>
      </c>
      <c r="B5" s="21" t="s">
        <v>135</v>
      </c>
      <c r="C5" s="122">
        <v>45810.0</v>
      </c>
      <c r="D5" s="130">
        <f t="shared" si="2"/>
        <v>45810</v>
      </c>
      <c r="E5" s="130">
        <f t="shared" ref="E5:E6" si="10">D5+2</f>
        <v>45812</v>
      </c>
      <c r="F5" s="21" t="s">
        <v>136</v>
      </c>
      <c r="G5" s="71"/>
      <c r="H5" s="33"/>
      <c r="I5" s="31"/>
      <c r="J5" s="71"/>
      <c r="K5" s="33"/>
      <c r="L5" s="31"/>
      <c r="M5" s="71" t="s">
        <v>20</v>
      </c>
      <c r="N5" s="33"/>
      <c r="O5" s="31"/>
      <c r="P5" s="131">
        <v>45818.0</v>
      </c>
      <c r="Q5" s="130">
        <f t="shared" si="3"/>
        <v>45818</v>
      </c>
      <c r="R5" s="130">
        <f t="shared" ref="R5:R8" si="11">Q5+1</f>
        <v>45819</v>
      </c>
      <c r="S5" s="130">
        <f t="shared" ref="S5:T5" si="4">R5</f>
        <v>45819</v>
      </c>
      <c r="T5" s="130">
        <f t="shared" si="4"/>
        <v>45819</v>
      </c>
      <c r="U5" s="130">
        <f t="shared" si="5"/>
        <v>45820</v>
      </c>
      <c r="V5" s="132"/>
      <c r="W5" s="132"/>
      <c r="X5" s="132"/>
      <c r="Y5" s="130">
        <f>U5+1</f>
        <v>45821</v>
      </c>
      <c r="Z5" s="130">
        <f t="shared" si="6"/>
        <v>45821</v>
      </c>
      <c r="AA5" s="130">
        <f t="shared" ref="AA5:AA9" si="12">Z5</f>
        <v>45821</v>
      </c>
      <c r="AB5" s="132"/>
      <c r="AC5" s="130">
        <f>AA5+4</f>
        <v>45825</v>
      </c>
      <c r="AD5" s="130">
        <f t="shared" si="7"/>
        <v>45828</v>
      </c>
      <c r="AE5" s="130">
        <f t="shared" si="8"/>
        <v>45829</v>
      </c>
      <c r="AF5" s="127"/>
      <c r="AG5" s="128"/>
      <c r="AH5" s="128"/>
      <c r="AI5" s="71" t="s">
        <v>20</v>
      </c>
      <c r="AJ5" s="33"/>
      <c r="AK5" s="31"/>
      <c r="AL5" s="133">
        <f t="shared" si="9"/>
        <v>45833</v>
      </c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</row>
    <row r="6" ht="24.75" hidden="1" customHeight="1">
      <c r="A6" s="81" t="s">
        <v>137</v>
      </c>
      <c r="B6" s="121" t="s">
        <v>138</v>
      </c>
      <c r="C6" s="134">
        <f t="shared" ref="C6:C9" si="13">AL4</f>
        <v>45825</v>
      </c>
      <c r="D6" s="124">
        <f t="shared" si="2"/>
        <v>45825</v>
      </c>
      <c r="E6" s="124">
        <f t="shared" si="10"/>
        <v>45827</v>
      </c>
      <c r="F6" s="121" t="s">
        <v>139</v>
      </c>
      <c r="G6" s="71"/>
      <c r="H6" s="33"/>
      <c r="I6" s="31"/>
      <c r="J6" s="71"/>
      <c r="K6" s="33"/>
      <c r="L6" s="31"/>
      <c r="M6" s="71" t="s">
        <v>20</v>
      </c>
      <c r="N6" s="33"/>
      <c r="O6" s="31"/>
      <c r="P6" s="124">
        <f>E6+6</f>
        <v>45833</v>
      </c>
      <c r="Q6" s="124">
        <f t="shared" si="3"/>
        <v>45833</v>
      </c>
      <c r="R6" s="124">
        <f t="shared" si="11"/>
        <v>45834</v>
      </c>
      <c r="S6" s="124">
        <f t="shared" ref="S6:S7" si="14">R6</f>
        <v>45834</v>
      </c>
      <c r="T6" s="124">
        <f t="shared" ref="T6:T8" si="15">S6+2</f>
        <v>45836</v>
      </c>
      <c r="U6" s="124">
        <f>T6</f>
        <v>45836</v>
      </c>
      <c r="V6" s="126"/>
      <c r="W6" s="126"/>
      <c r="X6" s="126"/>
      <c r="Y6" s="124">
        <f>U6+2</f>
        <v>45838</v>
      </c>
      <c r="Z6" s="124">
        <f t="shared" si="6"/>
        <v>45838</v>
      </c>
      <c r="AA6" s="124">
        <f t="shared" si="12"/>
        <v>45838</v>
      </c>
      <c r="AB6" s="126"/>
      <c r="AC6" s="124">
        <f>AA6+2</f>
        <v>45840</v>
      </c>
      <c r="AD6" s="124">
        <f t="shared" si="7"/>
        <v>45843</v>
      </c>
      <c r="AE6" s="124">
        <f t="shared" ref="AE6:AE7" si="16">AD6</f>
        <v>45843</v>
      </c>
      <c r="AF6" s="71" t="s">
        <v>20</v>
      </c>
      <c r="AG6" s="33"/>
      <c r="AH6" s="31"/>
      <c r="AI6" s="71" t="s">
        <v>20</v>
      </c>
      <c r="AJ6" s="33"/>
      <c r="AK6" s="31"/>
      <c r="AL6" s="124">
        <f t="shared" si="9"/>
        <v>45847</v>
      </c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</row>
    <row r="7" ht="24.75" hidden="1" customHeight="1">
      <c r="A7" s="83" t="s">
        <v>80</v>
      </c>
      <c r="B7" s="21" t="s">
        <v>140</v>
      </c>
      <c r="C7" s="134">
        <f t="shared" si="13"/>
        <v>45833</v>
      </c>
      <c r="D7" s="130">
        <f t="shared" si="2"/>
        <v>45833</v>
      </c>
      <c r="E7" s="130">
        <f>D7+1</f>
        <v>45834</v>
      </c>
      <c r="F7" s="21" t="s">
        <v>141</v>
      </c>
      <c r="G7" s="71"/>
      <c r="H7" s="33"/>
      <c r="I7" s="31"/>
      <c r="J7" s="71"/>
      <c r="K7" s="33"/>
      <c r="L7" s="31"/>
      <c r="M7" s="71" t="s">
        <v>20</v>
      </c>
      <c r="N7" s="33"/>
      <c r="O7" s="31"/>
      <c r="P7" s="130">
        <f>E7+6</f>
        <v>45840</v>
      </c>
      <c r="Q7" s="130">
        <f t="shared" si="3"/>
        <v>45840</v>
      </c>
      <c r="R7" s="130">
        <f t="shared" si="11"/>
        <v>45841</v>
      </c>
      <c r="S7" s="130">
        <f t="shared" si="14"/>
        <v>45841</v>
      </c>
      <c r="T7" s="130">
        <f t="shared" si="15"/>
        <v>45843</v>
      </c>
      <c r="U7" s="130">
        <f>T7+1</f>
        <v>45844</v>
      </c>
      <c r="V7" s="132"/>
      <c r="W7" s="132"/>
      <c r="X7" s="132"/>
      <c r="Y7" s="130">
        <f>U7+1</f>
        <v>45845</v>
      </c>
      <c r="Z7" s="130">
        <f t="shared" si="6"/>
        <v>45845</v>
      </c>
      <c r="AA7" s="130">
        <f t="shared" si="12"/>
        <v>45845</v>
      </c>
      <c r="AB7" s="132"/>
      <c r="AC7" s="130">
        <f>AA7+4</f>
        <v>45849</v>
      </c>
      <c r="AD7" s="130">
        <f>AC7+2</f>
        <v>45851</v>
      </c>
      <c r="AE7" s="130">
        <f t="shared" si="16"/>
        <v>45851</v>
      </c>
      <c r="AF7" s="71" t="s">
        <v>20</v>
      </c>
      <c r="AG7" s="33"/>
      <c r="AH7" s="31"/>
      <c r="AI7" s="71" t="s">
        <v>20</v>
      </c>
      <c r="AJ7" s="33"/>
      <c r="AK7" s="31"/>
      <c r="AL7" s="133">
        <f t="shared" si="9"/>
        <v>45855</v>
      </c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</row>
    <row r="8" ht="24.75" hidden="1" customHeight="1">
      <c r="A8" s="81" t="s">
        <v>142</v>
      </c>
      <c r="B8" s="121" t="s">
        <v>143</v>
      </c>
      <c r="C8" s="134">
        <f t="shared" si="13"/>
        <v>45847</v>
      </c>
      <c r="D8" s="124">
        <f t="shared" si="2"/>
        <v>45847</v>
      </c>
      <c r="E8" s="124">
        <f>D8+3</f>
        <v>45850</v>
      </c>
      <c r="F8" s="121" t="s">
        <v>144</v>
      </c>
      <c r="G8" s="71"/>
      <c r="H8" s="33"/>
      <c r="I8" s="31"/>
      <c r="J8" s="71"/>
      <c r="K8" s="33"/>
      <c r="L8" s="31"/>
      <c r="M8" s="71" t="s">
        <v>20</v>
      </c>
      <c r="N8" s="33"/>
      <c r="O8" s="31"/>
      <c r="P8" s="124">
        <f>U8+1</f>
        <v>45860</v>
      </c>
      <c r="Q8" s="124">
        <f t="shared" si="3"/>
        <v>45860</v>
      </c>
      <c r="R8" s="124">
        <f t="shared" si="11"/>
        <v>45861</v>
      </c>
      <c r="S8" s="135">
        <f>E8+7</f>
        <v>45857</v>
      </c>
      <c r="T8" s="135">
        <f t="shared" si="15"/>
        <v>45859</v>
      </c>
      <c r="U8" s="135">
        <f>T8</f>
        <v>45859</v>
      </c>
      <c r="V8" s="126"/>
      <c r="W8" s="126"/>
      <c r="X8" s="126"/>
      <c r="Y8" s="124">
        <f>R8+1</f>
        <v>45862</v>
      </c>
      <c r="Z8" s="124">
        <f t="shared" si="6"/>
        <v>45862</v>
      </c>
      <c r="AA8" s="124">
        <f t="shared" si="12"/>
        <v>45862</v>
      </c>
      <c r="AB8" s="126"/>
      <c r="AC8" s="124">
        <f>AA8+3</f>
        <v>45865</v>
      </c>
      <c r="AD8" s="124">
        <f t="shared" ref="AD8:AE8" si="17">AC8+1</f>
        <v>45866</v>
      </c>
      <c r="AE8" s="124">
        <f t="shared" si="17"/>
        <v>45867</v>
      </c>
      <c r="AF8" s="71" t="s">
        <v>20</v>
      </c>
      <c r="AG8" s="33"/>
      <c r="AH8" s="31"/>
      <c r="AI8" s="71" t="s">
        <v>20</v>
      </c>
      <c r="AJ8" s="33"/>
      <c r="AK8" s="31"/>
      <c r="AL8" s="124">
        <f t="shared" si="9"/>
        <v>45871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</row>
    <row r="9" ht="24.75" hidden="1" customHeight="1">
      <c r="A9" s="83" t="s">
        <v>80</v>
      </c>
      <c r="B9" s="21" t="s">
        <v>145</v>
      </c>
      <c r="C9" s="134">
        <f t="shared" si="13"/>
        <v>45855</v>
      </c>
      <c r="D9" s="130">
        <f t="shared" si="2"/>
        <v>45855</v>
      </c>
      <c r="E9" s="130">
        <f>D9+1</f>
        <v>45856</v>
      </c>
      <c r="F9" s="21" t="s">
        <v>146</v>
      </c>
      <c r="G9" s="71"/>
      <c r="H9" s="33"/>
      <c r="I9" s="31"/>
      <c r="J9" s="71"/>
      <c r="K9" s="33"/>
      <c r="L9" s="31"/>
      <c r="M9" s="71" t="s">
        <v>20</v>
      </c>
      <c r="N9" s="33"/>
      <c r="O9" s="31"/>
      <c r="P9" s="130">
        <f>E9+7</f>
        <v>45863</v>
      </c>
      <c r="Q9" s="130">
        <f>P9+1</f>
        <v>45864</v>
      </c>
      <c r="R9" s="130">
        <f>Q9</f>
        <v>45864</v>
      </c>
      <c r="S9" s="130">
        <f>R9+1</f>
        <v>45865</v>
      </c>
      <c r="T9" s="130">
        <f t="shared" ref="T9:U9" si="18">S9</f>
        <v>45865</v>
      </c>
      <c r="U9" s="130">
        <f t="shared" si="18"/>
        <v>45865</v>
      </c>
      <c r="V9" s="132"/>
      <c r="W9" s="132"/>
      <c r="X9" s="132"/>
      <c r="Y9" s="130">
        <f>U9+2</f>
        <v>45867</v>
      </c>
      <c r="Z9" s="130">
        <f t="shared" si="6"/>
        <v>45867</v>
      </c>
      <c r="AA9" s="130">
        <f t="shared" si="12"/>
        <v>45867</v>
      </c>
      <c r="AB9" s="132"/>
      <c r="AC9" s="130">
        <f>AA9+2</f>
        <v>45869</v>
      </c>
      <c r="AD9" s="130">
        <f>AC9+2</f>
        <v>45871</v>
      </c>
      <c r="AE9" s="130">
        <f t="shared" ref="AE9:AE10" si="19">AD9+1</f>
        <v>45872</v>
      </c>
      <c r="AF9" s="71" t="s">
        <v>20</v>
      </c>
      <c r="AG9" s="33"/>
      <c r="AH9" s="31"/>
      <c r="AI9" s="130">
        <f>AE9+1</f>
        <v>45873</v>
      </c>
      <c r="AJ9" s="130">
        <f>AI9+1</f>
        <v>45874</v>
      </c>
      <c r="AK9" s="130">
        <f>AJ9</f>
        <v>45874</v>
      </c>
      <c r="AL9" s="136">
        <v>45876.0</v>
      </c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</row>
    <row r="10" ht="24.75" hidden="1" customHeight="1">
      <c r="A10" s="137" t="s">
        <v>147</v>
      </c>
      <c r="B10" s="121"/>
      <c r="C10" s="71" t="s">
        <v>20</v>
      </c>
      <c r="D10" s="33"/>
      <c r="E10" s="31"/>
      <c r="F10" s="21" t="s">
        <v>148</v>
      </c>
      <c r="G10" s="138"/>
      <c r="H10" s="138"/>
      <c r="I10" s="138"/>
      <c r="J10" s="138"/>
      <c r="K10" s="138"/>
      <c r="L10" s="138"/>
      <c r="M10" s="138"/>
      <c r="N10" s="138"/>
      <c r="O10" s="138"/>
      <c r="P10" s="71" t="s">
        <v>20</v>
      </c>
      <c r="Q10" s="33"/>
      <c r="R10" s="31"/>
      <c r="S10" s="139">
        <v>45876.0</v>
      </c>
      <c r="T10" s="139">
        <f>S10+1</f>
        <v>45877</v>
      </c>
      <c r="U10" s="139">
        <f>T10</f>
        <v>45877</v>
      </c>
      <c r="V10" s="126"/>
      <c r="W10" s="126"/>
      <c r="X10" s="126"/>
      <c r="Y10" s="71" t="s">
        <v>20</v>
      </c>
      <c r="Z10" s="33"/>
      <c r="AA10" s="31"/>
      <c r="AB10" s="126"/>
      <c r="AC10" s="139">
        <f>U10+4</f>
        <v>45881</v>
      </c>
      <c r="AD10" s="139">
        <f>AC10+3</f>
        <v>45884</v>
      </c>
      <c r="AE10" s="139">
        <f t="shared" si="19"/>
        <v>45885</v>
      </c>
      <c r="AF10" s="71" t="s">
        <v>20</v>
      </c>
      <c r="AG10" s="33"/>
      <c r="AH10" s="31"/>
      <c r="AI10" s="71" t="s">
        <v>20</v>
      </c>
      <c r="AJ10" s="33"/>
      <c r="AK10" s="31"/>
      <c r="AL10" s="124">
        <f>AE10+3</f>
        <v>45888</v>
      </c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</row>
    <row r="11" ht="24.75" hidden="1" customHeight="1">
      <c r="A11" s="81" t="s">
        <v>149</v>
      </c>
      <c r="B11" s="121" t="s">
        <v>150</v>
      </c>
      <c r="C11" s="134">
        <f t="shared" ref="C11:C14" si="22">AL8</f>
        <v>45871</v>
      </c>
      <c r="D11" s="124">
        <f t="shared" ref="D11:E11" si="20">C11+1</f>
        <v>45872</v>
      </c>
      <c r="E11" s="124">
        <f t="shared" si="20"/>
        <v>45873</v>
      </c>
      <c r="F11" s="140" t="s">
        <v>151</v>
      </c>
      <c r="G11" s="141"/>
      <c r="H11" s="33"/>
      <c r="I11" s="31"/>
      <c r="J11" s="141"/>
      <c r="K11" s="33"/>
      <c r="L11" s="31"/>
      <c r="M11" s="141" t="s">
        <v>20</v>
      </c>
      <c r="N11" s="33"/>
      <c r="O11" s="31"/>
      <c r="P11" s="140" t="s">
        <v>152</v>
      </c>
      <c r="Q11" s="142" t="s">
        <v>153</v>
      </c>
      <c r="R11" s="142" t="s">
        <v>154</v>
      </c>
      <c r="S11" s="140" t="s">
        <v>155</v>
      </c>
      <c r="T11" s="142" t="s">
        <v>156</v>
      </c>
      <c r="U11" s="142" t="s">
        <v>157</v>
      </c>
      <c r="V11" s="143"/>
      <c r="W11" s="143"/>
      <c r="X11" s="143"/>
      <c r="Y11" s="140" t="s">
        <v>158</v>
      </c>
      <c r="Z11" s="142" t="s">
        <v>159</v>
      </c>
      <c r="AA11" s="142" t="s">
        <v>160</v>
      </c>
      <c r="AB11" s="143"/>
      <c r="AC11" s="140" t="s">
        <v>161</v>
      </c>
      <c r="AD11" s="142" t="s">
        <v>162</v>
      </c>
      <c r="AE11" s="142" t="s">
        <v>163</v>
      </c>
      <c r="AF11" s="136">
        <v>45890.0</v>
      </c>
      <c r="AG11" s="133">
        <f t="shared" ref="AG11:AH11" si="21">AF11+1</f>
        <v>45891</v>
      </c>
      <c r="AH11" s="133">
        <f t="shared" si="21"/>
        <v>45892</v>
      </c>
      <c r="AI11" s="141" t="s">
        <v>20</v>
      </c>
      <c r="AJ11" s="33"/>
      <c r="AK11" s="31"/>
      <c r="AL11" s="135">
        <f>AH11+3</f>
        <v>45895</v>
      </c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</row>
    <row r="12" ht="24.75" hidden="1" customHeight="1">
      <c r="A12" s="83" t="s">
        <v>80</v>
      </c>
      <c r="B12" s="21" t="s">
        <v>164</v>
      </c>
      <c r="C12" s="134">
        <f t="shared" si="22"/>
        <v>45876</v>
      </c>
      <c r="D12" s="130">
        <f t="shared" ref="D12:D14" si="23">C12</f>
        <v>45876</v>
      </c>
      <c r="E12" s="130">
        <f t="shared" ref="E12:E15" si="24">D12+2</f>
        <v>45878</v>
      </c>
      <c r="F12" s="21" t="s">
        <v>165</v>
      </c>
      <c r="G12" s="71"/>
      <c r="H12" s="33"/>
      <c r="I12" s="31"/>
      <c r="J12" s="71"/>
      <c r="K12" s="33"/>
      <c r="L12" s="31"/>
      <c r="M12" s="71" t="s">
        <v>20</v>
      </c>
      <c r="N12" s="33"/>
      <c r="O12" s="31"/>
      <c r="P12" s="130">
        <f>E12+7</f>
        <v>45885</v>
      </c>
      <c r="Q12" s="130">
        <f>P12+5</f>
        <v>45890</v>
      </c>
      <c r="R12" s="130">
        <f>Q12</f>
        <v>45890</v>
      </c>
      <c r="S12" s="130">
        <f>R12+1</f>
        <v>45891</v>
      </c>
      <c r="T12" s="130">
        <f>S12</f>
        <v>45891</v>
      </c>
      <c r="U12" s="130">
        <f>T12+1</f>
        <v>45892</v>
      </c>
      <c r="V12" s="132"/>
      <c r="W12" s="132"/>
      <c r="X12" s="132"/>
      <c r="Y12" s="130">
        <f>U12+1</f>
        <v>45893</v>
      </c>
      <c r="Z12" s="130">
        <f>Y12+1</f>
        <v>45894</v>
      </c>
      <c r="AA12" s="130">
        <f>Z12</f>
        <v>45894</v>
      </c>
      <c r="AB12" s="132"/>
      <c r="AC12" s="71" t="s">
        <v>20</v>
      </c>
      <c r="AD12" s="33"/>
      <c r="AE12" s="31"/>
      <c r="AF12" s="130">
        <f>AA12+2</f>
        <v>45896</v>
      </c>
      <c r="AG12" s="130">
        <f>AF12+2</f>
        <v>45898</v>
      </c>
      <c r="AH12" s="130">
        <f>AG12</f>
        <v>45898</v>
      </c>
      <c r="AI12" s="71" t="s">
        <v>20</v>
      </c>
      <c r="AJ12" s="33"/>
      <c r="AK12" s="31"/>
      <c r="AL12" s="133">
        <f>AH12+4</f>
        <v>45902</v>
      </c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</row>
    <row r="13" ht="24.75" hidden="1" customHeight="1">
      <c r="A13" s="137" t="s">
        <v>147</v>
      </c>
      <c r="B13" s="21" t="s">
        <v>166</v>
      </c>
      <c r="C13" s="134">
        <f t="shared" si="22"/>
        <v>45888</v>
      </c>
      <c r="D13" s="124">
        <f t="shared" si="23"/>
        <v>45888</v>
      </c>
      <c r="E13" s="124">
        <f t="shared" si="24"/>
        <v>45890</v>
      </c>
      <c r="F13" s="21" t="s">
        <v>167</v>
      </c>
      <c r="G13" s="73"/>
      <c r="H13" s="73"/>
      <c r="I13" s="73"/>
      <c r="J13" s="73"/>
      <c r="K13" s="73"/>
      <c r="L13" s="73"/>
      <c r="M13" s="73"/>
      <c r="N13" s="73"/>
      <c r="O13" s="73"/>
      <c r="P13" s="71" t="s">
        <v>20</v>
      </c>
      <c r="Q13" s="33"/>
      <c r="R13" s="31"/>
      <c r="S13" s="71" t="s">
        <v>20</v>
      </c>
      <c r="T13" s="33"/>
      <c r="U13" s="31"/>
      <c r="V13" s="126"/>
      <c r="W13" s="126"/>
      <c r="X13" s="126"/>
      <c r="Y13" s="71" t="s">
        <v>20</v>
      </c>
      <c r="Z13" s="33"/>
      <c r="AA13" s="31"/>
      <c r="AB13" s="126"/>
      <c r="AC13" s="124">
        <f>E13+3</f>
        <v>45893</v>
      </c>
      <c r="AD13" s="124">
        <f>AC13+4</f>
        <v>45897</v>
      </c>
      <c r="AE13" s="124">
        <f>AD13+1</f>
        <v>45898</v>
      </c>
      <c r="AF13" s="71" t="s">
        <v>20</v>
      </c>
      <c r="AG13" s="33"/>
      <c r="AH13" s="31"/>
      <c r="AI13" s="71" t="s">
        <v>20</v>
      </c>
      <c r="AJ13" s="33"/>
      <c r="AK13" s="31"/>
      <c r="AL13" s="124">
        <f>AE13+3</f>
        <v>45901</v>
      </c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</row>
    <row r="14" ht="24.75" hidden="1" customHeight="1">
      <c r="A14" s="81" t="s">
        <v>168</v>
      </c>
      <c r="B14" s="121" t="s">
        <v>169</v>
      </c>
      <c r="C14" s="134">
        <f t="shared" si="22"/>
        <v>45895</v>
      </c>
      <c r="D14" s="124">
        <f t="shared" si="23"/>
        <v>45895</v>
      </c>
      <c r="E14" s="124">
        <f t="shared" si="24"/>
        <v>45897</v>
      </c>
      <c r="F14" s="121" t="s">
        <v>79</v>
      </c>
      <c r="G14" s="71"/>
      <c r="H14" s="33"/>
      <c r="I14" s="31"/>
      <c r="J14" s="71"/>
      <c r="K14" s="33"/>
      <c r="L14" s="31"/>
      <c r="M14" s="71" t="s">
        <v>20</v>
      </c>
      <c r="N14" s="33"/>
      <c r="O14" s="31"/>
      <c r="P14" s="124">
        <f>E14+7</f>
        <v>45904</v>
      </c>
      <c r="Q14" s="124">
        <f t="shared" ref="Q14:R14" si="25">P14</f>
        <v>45904</v>
      </c>
      <c r="R14" s="124">
        <f t="shared" si="25"/>
        <v>45904</v>
      </c>
      <c r="S14" s="124">
        <f t="shared" ref="S14:T14" si="26">R14+1</f>
        <v>45905</v>
      </c>
      <c r="T14" s="124">
        <f t="shared" si="26"/>
        <v>45906</v>
      </c>
      <c r="U14" s="123">
        <f>T14</f>
        <v>45906</v>
      </c>
      <c r="V14" s="126"/>
      <c r="W14" s="126"/>
      <c r="X14" s="126"/>
      <c r="Y14" s="124">
        <f>U14+1</f>
        <v>45907</v>
      </c>
      <c r="Z14" s="124">
        <f>Y14+1</f>
        <v>45908</v>
      </c>
      <c r="AA14" s="124">
        <f>Z14</f>
        <v>45908</v>
      </c>
      <c r="AB14" s="126"/>
      <c r="AC14" s="135">
        <f>AA14+3</f>
        <v>45911</v>
      </c>
      <c r="AD14" s="135">
        <f t="shared" ref="AD14:AD16" si="27">AC14+2</f>
        <v>45913</v>
      </c>
      <c r="AE14" s="135">
        <f>AD14</f>
        <v>45913</v>
      </c>
      <c r="AF14" s="71" t="s">
        <v>20</v>
      </c>
      <c r="AG14" s="33"/>
      <c r="AH14" s="31"/>
      <c r="AI14" s="71" t="s">
        <v>20</v>
      </c>
      <c r="AJ14" s="33"/>
      <c r="AK14" s="31"/>
      <c r="AL14" s="124">
        <f>AE14+4</f>
        <v>45917</v>
      </c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ht="25.5" hidden="1" customHeight="1">
      <c r="A15" s="137" t="s">
        <v>147</v>
      </c>
      <c r="B15" s="21" t="s">
        <v>170</v>
      </c>
      <c r="C15" s="134">
        <f>AL13</f>
        <v>45901</v>
      </c>
      <c r="D15" s="134">
        <v>45901.48611111111</v>
      </c>
      <c r="E15" s="124">
        <f t="shared" si="24"/>
        <v>45903.48611</v>
      </c>
      <c r="F15" s="21" t="s">
        <v>38</v>
      </c>
      <c r="G15" s="73"/>
      <c r="H15" s="73"/>
      <c r="I15" s="73"/>
      <c r="J15" s="73"/>
      <c r="K15" s="73"/>
      <c r="L15" s="73"/>
      <c r="M15" s="73"/>
      <c r="N15" s="73"/>
      <c r="O15" s="73"/>
      <c r="P15" s="71" t="s">
        <v>20</v>
      </c>
      <c r="Q15" s="33"/>
      <c r="R15" s="31"/>
      <c r="S15" s="71" t="s">
        <v>20</v>
      </c>
      <c r="T15" s="33"/>
      <c r="U15" s="31"/>
      <c r="V15" s="126"/>
      <c r="W15" s="126"/>
      <c r="X15" s="126"/>
      <c r="Y15" s="71" t="s">
        <v>20</v>
      </c>
      <c r="Z15" s="33"/>
      <c r="AA15" s="31"/>
      <c r="AB15" s="126"/>
      <c r="AC15" s="124">
        <f>E15+3</f>
        <v>45906.48611</v>
      </c>
      <c r="AD15" s="124">
        <f t="shared" si="27"/>
        <v>45908.48611</v>
      </c>
      <c r="AE15" s="124">
        <f>AD15+3</f>
        <v>45911.48611</v>
      </c>
      <c r="AF15" s="144" t="s">
        <v>171</v>
      </c>
      <c r="AG15" s="33"/>
      <c r="AH15" s="33"/>
      <c r="AI15" s="33"/>
      <c r="AJ15" s="33"/>
      <c r="AK15" s="33"/>
      <c r="AL15" s="31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hidden="1" customHeight="1">
      <c r="A16" s="83" t="s">
        <v>80</v>
      </c>
      <c r="B16" s="21" t="s">
        <v>81</v>
      </c>
      <c r="C16" s="134">
        <f>AL12</f>
        <v>45902</v>
      </c>
      <c r="D16" s="130">
        <f t="shared" ref="D16:D20" si="29">C16</f>
        <v>45902</v>
      </c>
      <c r="E16" s="130">
        <f>D16+1</f>
        <v>45903</v>
      </c>
      <c r="F16" s="21" t="s">
        <v>82</v>
      </c>
      <c r="G16" s="71"/>
      <c r="H16" s="33"/>
      <c r="I16" s="31"/>
      <c r="J16" s="71"/>
      <c r="K16" s="33"/>
      <c r="L16" s="31"/>
      <c r="M16" s="71" t="s">
        <v>20</v>
      </c>
      <c r="N16" s="33"/>
      <c r="O16" s="31"/>
      <c r="P16" s="130">
        <f>E16+7</f>
        <v>45910</v>
      </c>
      <c r="Q16" s="130">
        <f t="shared" ref="Q16:S16" si="28">P16</f>
        <v>45910</v>
      </c>
      <c r="R16" s="130">
        <f t="shared" si="28"/>
        <v>45910</v>
      </c>
      <c r="S16" s="130">
        <f t="shared" si="28"/>
        <v>45910</v>
      </c>
      <c r="T16" s="130">
        <f>S16+3</f>
        <v>45913</v>
      </c>
      <c r="U16" s="130">
        <f t="shared" ref="U16:U17" si="30">T16</f>
        <v>45913</v>
      </c>
      <c r="V16" s="132"/>
      <c r="W16" s="132"/>
      <c r="X16" s="132"/>
      <c r="Y16" s="130">
        <f>U16+1</f>
        <v>45914</v>
      </c>
      <c r="Z16" s="130">
        <f>Y16+2</f>
        <v>45916</v>
      </c>
      <c r="AA16" s="130">
        <f>Z16</f>
        <v>45916</v>
      </c>
      <c r="AB16" s="132"/>
      <c r="AC16" s="135">
        <f>AA16+3</f>
        <v>45919</v>
      </c>
      <c r="AD16" s="135">
        <f t="shared" si="27"/>
        <v>45921</v>
      </c>
      <c r="AE16" s="135">
        <f t="shared" ref="AE16:AE18" si="31">AD16</f>
        <v>45921</v>
      </c>
      <c r="AF16" s="71" t="s">
        <v>20</v>
      </c>
      <c r="AG16" s="33"/>
      <c r="AH16" s="31"/>
      <c r="AI16" s="71" t="s">
        <v>20</v>
      </c>
      <c r="AJ16" s="33"/>
      <c r="AK16" s="31"/>
      <c r="AL16" s="133">
        <f>AE16+4</f>
        <v>45925</v>
      </c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</row>
    <row r="17" ht="25.5" customHeight="1">
      <c r="A17" s="81" t="s">
        <v>172</v>
      </c>
      <c r="B17" s="121" t="s">
        <v>90</v>
      </c>
      <c r="C17" s="134">
        <f>AL14</f>
        <v>45917</v>
      </c>
      <c r="D17" s="124">
        <f t="shared" si="29"/>
        <v>45917</v>
      </c>
      <c r="E17" s="124">
        <f t="shared" ref="E17:E18" si="32">D17+2</f>
        <v>45919</v>
      </c>
      <c r="F17" s="121" t="s">
        <v>91</v>
      </c>
      <c r="G17" s="71"/>
      <c r="H17" s="33"/>
      <c r="I17" s="31"/>
      <c r="J17" s="71"/>
      <c r="K17" s="33"/>
      <c r="L17" s="31"/>
      <c r="M17" s="71" t="s">
        <v>20</v>
      </c>
      <c r="N17" s="33"/>
      <c r="O17" s="31"/>
      <c r="P17" s="121" t="s">
        <v>155</v>
      </c>
      <c r="Q17" s="125">
        <v>45929.0</v>
      </c>
      <c r="R17" s="124">
        <f>Q17</f>
        <v>45929</v>
      </c>
      <c r="S17" s="121" t="s">
        <v>158</v>
      </c>
      <c r="T17" s="124">
        <f>R17+2</f>
        <v>45931</v>
      </c>
      <c r="U17" s="124">
        <f t="shared" si="30"/>
        <v>45931</v>
      </c>
      <c r="V17" s="126"/>
      <c r="W17" s="126"/>
      <c r="X17" s="126"/>
      <c r="Y17" s="71" t="s">
        <v>20</v>
      </c>
      <c r="Z17" s="33"/>
      <c r="AA17" s="31"/>
      <c r="AB17" s="126"/>
      <c r="AC17" s="145">
        <v>45934.0</v>
      </c>
      <c r="AD17" s="135">
        <f>AC17+3</f>
        <v>45937</v>
      </c>
      <c r="AE17" s="143">
        <f t="shared" si="31"/>
        <v>45937</v>
      </c>
      <c r="AF17" s="71" t="s">
        <v>20</v>
      </c>
      <c r="AG17" s="33"/>
      <c r="AH17" s="31"/>
      <c r="AI17" s="71" t="s">
        <v>20</v>
      </c>
      <c r="AJ17" s="33"/>
      <c r="AK17" s="31"/>
      <c r="AL17" s="126">
        <f>AE17+5</f>
        <v>45942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83" t="s">
        <v>80</v>
      </c>
      <c r="B18" s="21" t="s">
        <v>94</v>
      </c>
      <c r="C18" s="134">
        <f>AL16</f>
        <v>45925</v>
      </c>
      <c r="D18" s="130">
        <f t="shared" si="29"/>
        <v>45925</v>
      </c>
      <c r="E18" s="130">
        <f t="shared" si="32"/>
        <v>45927</v>
      </c>
      <c r="F18" s="21" t="s">
        <v>20</v>
      </c>
      <c r="G18" s="71"/>
      <c r="H18" s="33"/>
      <c r="I18" s="31"/>
      <c r="J18" s="71"/>
      <c r="K18" s="33"/>
      <c r="L18" s="31"/>
      <c r="M18" s="71" t="s">
        <v>20</v>
      </c>
      <c r="N18" s="33"/>
      <c r="O18" s="31"/>
      <c r="P18" s="71" t="s">
        <v>20</v>
      </c>
      <c r="Q18" s="33"/>
      <c r="R18" s="31"/>
      <c r="S18" s="71" t="s">
        <v>20</v>
      </c>
      <c r="T18" s="33"/>
      <c r="U18" s="31"/>
      <c r="V18" s="132"/>
      <c r="W18" s="132"/>
      <c r="X18" s="132"/>
      <c r="Y18" s="71" t="s">
        <v>20</v>
      </c>
      <c r="Z18" s="33"/>
      <c r="AA18" s="31"/>
      <c r="AB18" s="146"/>
      <c r="AC18" s="135">
        <f>E18+3</f>
        <v>45930</v>
      </c>
      <c r="AD18" s="135">
        <f>AC18+4</f>
        <v>45934</v>
      </c>
      <c r="AE18" s="135">
        <f t="shared" si="31"/>
        <v>45934</v>
      </c>
      <c r="AF18" s="71" t="s">
        <v>20</v>
      </c>
      <c r="AG18" s="33"/>
      <c r="AH18" s="31"/>
      <c r="AI18" s="146"/>
      <c r="AJ18" s="146"/>
      <c r="AK18" s="146"/>
      <c r="AL18" s="147" t="s">
        <v>20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hidden="1" customHeight="1">
      <c r="A19" s="83" t="s">
        <v>36</v>
      </c>
      <c r="B19" s="21" t="s">
        <v>37</v>
      </c>
      <c r="C19" s="148" t="str">
        <f>#REF!</f>
        <v>#REF!</v>
      </c>
      <c r="D19" s="132" t="str">
        <f t="shared" si="29"/>
        <v>#REF!</v>
      </c>
      <c r="E19" s="132" t="str">
        <f>D19+1</f>
        <v>#REF!</v>
      </c>
      <c r="F19" s="21" t="s">
        <v>38</v>
      </c>
      <c r="G19" s="71"/>
      <c r="H19" s="33"/>
      <c r="I19" s="31"/>
      <c r="J19" s="71"/>
      <c r="K19" s="33"/>
      <c r="L19" s="31"/>
      <c r="M19" s="71"/>
      <c r="N19" s="33"/>
      <c r="O19" s="31"/>
      <c r="P19" s="71" t="s">
        <v>20</v>
      </c>
      <c r="Q19" s="33"/>
      <c r="R19" s="31"/>
      <c r="S19" s="71" t="s">
        <v>20</v>
      </c>
      <c r="T19" s="33"/>
      <c r="U19" s="31"/>
      <c r="V19" s="132"/>
      <c r="W19" s="132"/>
      <c r="X19" s="132"/>
      <c r="Y19" s="71" t="s">
        <v>20</v>
      </c>
      <c r="Z19" s="33"/>
      <c r="AA19" s="31"/>
      <c r="AB19" s="146"/>
      <c r="AC19" s="143" t="str">
        <f t="shared" ref="AC19:AC20" si="34">E19+4</f>
        <v>#REF!</v>
      </c>
      <c r="AD19" s="143" t="str">
        <f t="shared" ref="AD19:AE19" si="33">AC19+1</f>
        <v>#REF!</v>
      </c>
      <c r="AE19" s="143" t="str">
        <f t="shared" si="33"/>
        <v>#REF!</v>
      </c>
      <c r="AF19" s="71"/>
      <c r="AG19" s="33"/>
      <c r="AH19" s="31"/>
      <c r="AI19" s="146"/>
      <c r="AJ19" s="146"/>
      <c r="AK19" s="146"/>
      <c r="AL19" s="149" t="str">
        <f>AE19+4</f>
        <v>#REF!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25.5" customHeight="1">
      <c r="A20" s="81" t="s">
        <v>173</v>
      </c>
      <c r="B20" s="121" t="s">
        <v>99</v>
      </c>
      <c r="C20" s="148">
        <f>AL17</f>
        <v>45942</v>
      </c>
      <c r="D20" s="126">
        <f t="shared" si="29"/>
        <v>45942</v>
      </c>
      <c r="E20" s="126">
        <f>D20+2</f>
        <v>45944</v>
      </c>
      <c r="F20" s="121" t="s">
        <v>20</v>
      </c>
      <c r="G20" s="71"/>
      <c r="H20" s="33"/>
      <c r="I20" s="31"/>
      <c r="J20" s="71"/>
      <c r="K20" s="33"/>
      <c r="L20" s="31"/>
      <c r="M20" s="71" t="s">
        <v>20</v>
      </c>
      <c r="N20" s="33"/>
      <c r="O20" s="31"/>
      <c r="P20" s="71" t="s">
        <v>20</v>
      </c>
      <c r="Q20" s="33"/>
      <c r="R20" s="31"/>
      <c r="S20" s="71" t="s">
        <v>20</v>
      </c>
      <c r="T20" s="33"/>
      <c r="U20" s="31"/>
      <c r="V20" s="126"/>
      <c r="W20" s="126"/>
      <c r="X20" s="126"/>
      <c r="Y20" s="71" t="s">
        <v>20</v>
      </c>
      <c r="Z20" s="33"/>
      <c r="AA20" s="31"/>
      <c r="AB20" s="146"/>
      <c r="AC20" s="143">
        <f t="shared" si="34"/>
        <v>45948</v>
      </c>
      <c r="AD20" s="143">
        <f>AC20</f>
        <v>45948</v>
      </c>
      <c r="AE20" s="143">
        <f>AD20+1</f>
        <v>45949</v>
      </c>
      <c r="AF20" s="71" t="s">
        <v>20</v>
      </c>
      <c r="AG20" s="33"/>
      <c r="AH20" s="31"/>
      <c r="AI20" s="146"/>
      <c r="AJ20" s="146"/>
      <c r="AK20" s="146"/>
      <c r="AL20" s="147" t="s">
        <v>20</v>
      </c>
      <c r="AM20" s="6"/>
      <c r="AN20" s="6"/>
      <c r="AO20" s="6"/>
      <c r="AP20" s="6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ht="18.0" customHeight="1">
      <c r="A21" s="150"/>
      <c r="B21" s="31"/>
      <c r="C21" s="15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1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</row>
    <row r="22" ht="25.5" customHeight="1">
      <c r="A22" s="153" t="s">
        <v>1</v>
      </c>
      <c r="B22" s="154" t="s">
        <v>2</v>
      </c>
      <c r="C22" s="13" t="s">
        <v>128</v>
      </c>
      <c r="D22" s="10"/>
      <c r="E22" s="11"/>
      <c r="F22" s="116" t="s">
        <v>2</v>
      </c>
      <c r="G22" s="73"/>
      <c r="H22" s="73"/>
      <c r="I22" s="73"/>
      <c r="J22" s="73"/>
      <c r="K22" s="73"/>
      <c r="L22" s="73"/>
      <c r="M22" s="73"/>
      <c r="N22" s="73"/>
      <c r="O22" s="73"/>
      <c r="P22" s="13" t="s">
        <v>127</v>
      </c>
      <c r="Q22" s="10"/>
      <c r="R22" s="11"/>
      <c r="S22" s="13" t="s">
        <v>59</v>
      </c>
      <c r="T22" s="10"/>
      <c r="U22" s="11"/>
      <c r="V22" s="132"/>
      <c r="W22" s="132"/>
      <c r="X22" s="132"/>
      <c r="Y22" s="13" t="s">
        <v>7</v>
      </c>
      <c r="Z22" s="10"/>
      <c r="AA22" s="11"/>
      <c r="AB22" s="132"/>
      <c r="AC22" s="61" t="s">
        <v>4</v>
      </c>
      <c r="AD22" s="10"/>
      <c r="AE22" s="11"/>
      <c r="AF22" s="73"/>
      <c r="AG22" s="73"/>
      <c r="AH22" s="73"/>
      <c r="AI22" s="155"/>
      <c r="AJ22" s="155"/>
      <c r="AK22" s="155"/>
      <c r="AL22" s="117" t="s">
        <v>9</v>
      </c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</row>
    <row r="23" ht="25.5" customHeight="1">
      <c r="A23" s="118"/>
      <c r="B23" s="119"/>
      <c r="C23" s="17" t="s">
        <v>10</v>
      </c>
      <c r="D23" s="17" t="s">
        <v>11</v>
      </c>
      <c r="E23" s="17" t="s">
        <v>12</v>
      </c>
      <c r="F23" s="21"/>
      <c r="G23" s="73"/>
      <c r="H23" s="73"/>
      <c r="I23" s="73"/>
      <c r="J23" s="73"/>
      <c r="K23" s="73"/>
      <c r="L23" s="73"/>
      <c r="M23" s="73"/>
      <c r="N23" s="73"/>
      <c r="O23" s="73"/>
      <c r="P23" s="17" t="s">
        <v>10</v>
      </c>
      <c r="Q23" s="17" t="s">
        <v>11</v>
      </c>
      <c r="R23" s="17" t="s">
        <v>12</v>
      </c>
      <c r="S23" s="17" t="s">
        <v>10</v>
      </c>
      <c r="T23" s="17" t="s">
        <v>11</v>
      </c>
      <c r="U23" s="17" t="s">
        <v>12</v>
      </c>
      <c r="V23" s="132"/>
      <c r="W23" s="132"/>
      <c r="X23" s="132"/>
      <c r="Y23" s="17" t="s">
        <v>10</v>
      </c>
      <c r="Z23" s="17" t="s">
        <v>11</v>
      </c>
      <c r="AA23" s="17" t="s">
        <v>12</v>
      </c>
      <c r="AB23" s="132"/>
      <c r="AC23" s="17" t="s">
        <v>10</v>
      </c>
      <c r="AD23" s="17" t="s">
        <v>11</v>
      </c>
      <c r="AE23" s="17" t="s">
        <v>12</v>
      </c>
      <c r="AF23" s="73"/>
      <c r="AG23" s="73"/>
      <c r="AH23" s="73"/>
      <c r="AI23" s="155"/>
      <c r="AJ23" s="155"/>
      <c r="AK23" s="155"/>
      <c r="AL23" s="17" t="s">
        <v>131</v>
      </c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</row>
    <row r="24" ht="25.5" customHeight="1">
      <c r="A24" s="137" t="s">
        <v>174</v>
      </c>
      <c r="B24" s="21" t="s">
        <v>175</v>
      </c>
      <c r="C24" s="122">
        <v>45934.0</v>
      </c>
      <c r="D24" s="130">
        <f t="shared" ref="D24:E24" si="35">C24+1</f>
        <v>45935</v>
      </c>
      <c r="E24" s="130">
        <f t="shared" si="35"/>
        <v>45936</v>
      </c>
      <c r="F24" s="21" t="s">
        <v>175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7" t="s">
        <v>20</v>
      </c>
      <c r="Q24" s="33"/>
      <c r="R24" s="31"/>
      <c r="S24" s="148">
        <f>E24+1</f>
        <v>45937</v>
      </c>
      <c r="T24" s="132">
        <f>S24</f>
        <v>45937</v>
      </c>
      <c r="U24" s="132">
        <f>T24+1</f>
        <v>45938</v>
      </c>
      <c r="V24" s="132"/>
      <c r="W24" s="132"/>
      <c r="X24" s="132"/>
      <c r="Y24" s="148">
        <f>U24+2</f>
        <v>45940</v>
      </c>
      <c r="Z24" s="132">
        <f t="shared" ref="Z24:Z25" si="37">Y24</f>
        <v>45940</v>
      </c>
      <c r="AA24" s="132">
        <f t="shared" ref="AA24:AA26" si="38">Z24+1</f>
        <v>45941</v>
      </c>
      <c r="AB24" s="132"/>
      <c r="AC24" s="148">
        <f>AA24+1</f>
        <v>45942</v>
      </c>
      <c r="AD24" s="132">
        <f t="shared" ref="AD24:AE24" si="36">AC24+1</f>
        <v>45943</v>
      </c>
      <c r="AE24" s="132">
        <f t="shared" si="36"/>
        <v>45944</v>
      </c>
      <c r="AF24" s="156"/>
      <c r="AG24" s="156"/>
      <c r="AH24" s="156"/>
      <c r="AI24" s="158"/>
      <c r="AJ24" s="158"/>
      <c r="AK24" s="158"/>
      <c r="AL24" s="159" t="s">
        <v>176</v>
      </c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</row>
    <row r="25" ht="25.5" customHeight="1">
      <c r="A25" s="83" t="s">
        <v>80</v>
      </c>
      <c r="B25" s="21" t="s">
        <v>20</v>
      </c>
      <c r="C25" s="71" t="s">
        <v>20</v>
      </c>
      <c r="D25" s="33"/>
      <c r="E25" s="31"/>
      <c r="F25" s="161" t="s">
        <v>102</v>
      </c>
      <c r="G25" s="73"/>
      <c r="H25" s="73"/>
      <c r="I25" s="73"/>
      <c r="J25" s="73"/>
      <c r="K25" s="73"/>
      <c r="L25" s="73"/>
      <c r="M25" s="73"/>
      <c r="N25" s="73"/>
      <c r="O25" s="73"/>
      <c r="P25" s="71" t="s">
        <v>20</v>
      </c>
      <c r="Q25" s="33"/>
      <c r="R25" s="31"/>
      <c r="S25" s="121" t="s">
        <v>86</v>
      </c>
      <c r="T25" s="162">
        <v>45946.0</v>
      </c>
      <c r="U25" s="132">
        <f t="shared" ref="U25:U26" si="40">T25</f>
        <v>45946</v>
      </c>
      <c r="V25" s="132"/>
      <c r="W25" s="132"/>
      <c r="X25" s="132"/>
      <c r="Y25" s="163">
        <f>U25+1</f>
        <v>45947</v>
      </c>
      <c r="Z25" s="132">
        <f t="shared" si="37"/>
        <v>45947</v>
      </c>
      <c r="AA25" s="132">
        <f t="shared" si="38"/>
        <v>45948</v>
      </c>
      <c r="AB25" s="132"/>
      <c r="AC25" s="164">
        <f t="shared" ref="AC25:AC27" si="41">AA25+2</f>
        <v>45950</v>
      </c>
      <c r="AD25" s="165">
        <f>AC25</f>
        <v>45950</v>
      </c>
      <c r="AE25" s="165">
        <f>AD25+1</f>
        <v>45951</v>
      </c>
      <c r="AF25" s="73"/>
      <c r="AG25" s="73"/>
      <c r="AH25" s="73"/>
      <c r="AI25" s="155"/>
      <c r="AJ25" s="155"/>
      <c r="AK25" s="155"/>
      <c r="AL25" s="149">
        <f>AE25+2</f>
        <v>45953</v>
      </c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</row>
    <row r="26" ht="25.5" customHeight="1">
      <c r="A26" s="137" t="s">
        <v>177</v>
      </c>
      <c r="B26" s="21" t="s">
        <v>178</v>
      </c>
      <c r="C26" s="163">
        <v>45947.0</v>
      </c>
      <c r="D26" s="132">
        <f>C26</f>
        <v>45947</v>
      </c>
      <c r="E26" s="132">
        <f>D26+1</f>
        <v>45948</v>
      </c>
      <c r="F26" s="21" t="s">
        <v>178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48">
        <f>E26</f>
        <v>45948</v>
      </c>
      <c r="Q26" s="132">
        <f>P26</f>
        <v>45948</v>
      </c>
      <c r="R26" s="132">
        <f t="shared" ref="R26:T26" si="39">Q26+1</f>
        <v>45949</v>
      </c>
      <c r="S26" s="148">
        <f t="shared" si="39"/>
        <v>45950</v>
      </c>
      <c r="T26" s="132">
        <f t="shared" si="39"/>
        <v>45951</v>
      </c>
      <c r="U26" s="132">
        <f t="shared" si="40"/>
        <v>45951</v>
      </c>
      <c r="V26" s="132"/>
      <c r="W26" s="132"/>
      <c r="X26" s="132"/>
      <c r="Y26" s="148">
        <f>U26+2</f>
        <v>45953</v>
      </c>
      <c r="Z26" s="132">
        <f>Y26+2</f>
        <v>45955</v>
      </c>
      <c r="AA26" s="132">
        <f t="shared" si="38"/>
        <v>45956</v>
      </c>
      <c r="AB26" s="132"/>
      <c r="AC26" s="148">
        <f t="shared" si="41"/>
        <v>45958</v>
      </c>
      <c r="AD26" s="132">
        <f t="shared" ref="AD26:AE26" si="42">AC26+1</f>
        <v>45959</v>
      </c>
      <c r="AE26" s="132">
        <f t="shared" si="42"/>
        <v>45960</v>
      </c>
      <c r="AF26" s="156"/>
      <c r="AG26" s="156"/>
      <c r="AH26" s="156"/>
      <c r="AI26" s="158"/>
      <c r="AJ26" s="158"/>
      <c r="AK26" s="158"/>
      <c r="AL26" s="159" t="s">
        <v>179</v>
      </c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</row>
    <row r="27" ht="25.5" customHeight="1">
      <c r="A27" s="81" t="s">
        <v>180</v>
      </c>
      <c r="B27" s="21" t="s">
        <v>20</v>
      </c>
      <c r="C27" s="71" t="s">
        <v>20</v>
      </c>
      <c r="D27" s="33"/>
      <c r="E27" s="31"/>
      <c r="F27" s="166" t="s">
        <v>104</v>
      </c>
      <c r="G27" s="73"/>
      <c r="H27" s="73"/>
      <c r="I27" s="73"/>
      <c r="J27" s="73"/>
      <c r="K27" s="73"/>
      <c r="L27" s="73"/>
      <c r="M27" s="73"/>
      <c r="N27" s="73"/>
      <c r="O27" s="73"/>
      <c r="P27" s="71" t="s">
        <v>20</v>
      </c>
      <c r="Q27" s="33"/>
      <c r="R27" s="31"/>
      <c r="S27" s="71" t="s">
        <v>20</v>
      </c>
      <c r="T27" s="33"/>
      <c r="U27" s="31"/>
      <c r="V27" s="132"/>
      <c r="W27" s="132"/>
      <c r="X27" s="132"/>
      <c r="Y27" s="121" t="s">
        <v>86</v>
      </c>
      <c r="Z27" s="162">
        <v>45958.0</v>
      </c>
      <c r="AA27" s="132">
        <f>Z27</f>
        <v>45958</v>
      </c>
      <c r="AB27" s="132"/>
      <c r="AC27" s="148">
        <f t="shared" si="41"/>
        <v>45960</v>
      </c>
      <c r="AD27" s="132">
        <f>AC27</f>
        <v>45960</v>
      </c>
      <c r="AE27" s="132">
        <f>AD27+1</f>
        <v>45961</v>
      </c>
      <c r="AF27" s="73"/>
      <c r="AG27" s="73"/>
      <c r="AH27" s="73"/>
      <c r="AI27" s="155"/>
      <c r="AJ27" s="155"/>
      <c r="AK27" s="155"/>
      <c r="AL27" s="149">
        <f>AE27+2</f>
        <v>45963</v>
      </c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</row>
    <row r="28" ht="18.0" customHeight="1">
      <c r="A28" s="150"/>
      <c r="B28" s="31"/>
      <c r="C28" s="15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1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</row>
    <row r="29" ht="25.5" customHeight="1">
      <c r="A29" s="7" t="s">
        <v>1</v>
      </c>
      <c r="B29" s="115" t="s">
        <v>2</v>
      </c>
      <c r="C29" s="13" t="s">
        <v>126</v>
      </c>
      <c r="D29" s="10"/>
      <c r="E29" s="11"/>
      <c r="F29" s="116" t="s">
        <v>2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3" t="s">
        <v>127</v>
      </c>
      <c r="Q29" s="10"/>
      <c r="R29" s="11"/>
      <c r="S29" s="13" t="s">
        <v>128</v>
      </c>
      <c r="T29" s="10"/>
      <c r="U29" s="11"/>
      <c r="V29" s="126"/>
      <c r="W29" s="126"/>
      <c r="X29" s="126"/>
      <c r="Y29" s="13" t="s">
        <v>59</v>
      </c>
      <c r="Z29" s="10"/>
      <c r="AA29" s="11"/>
      <c r="AB29" s="126"/>
      <c r="AC29" s="61" t="s">
        <v>100</v>
      </c>
      <c r="AD29" s="10"/>
      <c r="AE29" s="11"/>
      <c r="AF29" s="71" t="s">
        <v>20</v>
      </c>
      <c r="AG29" s="33"/>
      <c r="AH29" s="31"/>
      <c r="AI29" s="73"/>
      <c r="AJ29" s="73"/>
      <c r="AK29" s="73"/>
      <c r="AL29" s="13" t="s">
        <v>7</v>
      </c>
      <c r="AM29" s="10"/>
      <c r="AN29" s="11"/>
      <c r="AO29" s="117" t="s">
        <v>9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</row>
    <row r="30" ht="25.5" customHeight="1">
      <c r="A30" s="83"/>
      <c r="B30" s="21"/>
      <c r="C30" s="17" t="s">
        <v>10</v>
      </c>
      <c r="D30" s="17" t="s">
        <v>11</v>
      </c>
      <c r="E30" s="17" t="s">
        <v>12</v>
      </c>
      <c r="F30" s="21"/>
      <c r="G30" s="167"/>
      <c r="H30" s="167"/>
      <c r="I30" s="167"/>
      <c r="J30" s="167"/>
      <c r="K30" s="167"/>
      <c r="L30" s="167"/>
      <c r="M30" s="167"/>
      <c r="N30" s="167"/>
      <c r="O30" s="167"/>
      <c r="P30" s="17" t="s">
        <v>10</v>
      </c>
      <c r="Q30" s="17" t="s">
        <v>11</v>
      </c>
      <c r="R30" s="17" t="s">
        <v>12</v>
      </c>
      <c r="S30" s="17" t="s">
        <v>10</v>
      </c>
      <c r="T30" s="17" t="s">
        <v>11</v>
      </c>
      <c r="U30" s="17" t="s">
        <v>12</v>
      </c>
      <c r="V30" s="126"/>
      <c r="W30" s="126"/>
      <c r="X30" s="126"/>
      <c r="Y30" s="17" t="s">
        <v>10</v>
      </c>
      <c r="Z30" s="17" t="s">
        <v>11</v>
      </c>
      <c r="AA30" s="17" t="s">
        <v>12</v>
      </c>
      <c r="AB30" s="126"/>
      <c r="AC30" s="17" t="s">
        <v>10</v>
      </c>
      <c r="AD30" s="17" t="s">
        <v>11</v>
      </c>
      <c r="AE30" s="17" t="s">
        <v>12</v>
      </c>
      <c r="AF30" s="71" t="s">
        <v>20</v>
      </c>
      <c r="AG30" s="33"/>
      <c r="AH30" s="31"/>
      <c r="AI30" s="73"/>
      <c r="AJ30" s="73"/>
      <c r="AK30" s="73"/>
      <c r="AL30" s="17" t="s">
        <v>10</v>
      </c>
      <c r="AM30" s="17" t="s">
        <v>11</v>
      </c>
      <c r="AN30" s="17" t="s">
        <v>12</v>
      </c>
      <c r="AO30" s="17" t="s">
        <v>131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</row>
    <row r="31" ht="25.5" customHeight="1">
      <c r="A31" s="83" t="s">
        <v>36</v>
      </c>
      <c r="B31" s="21" t="s">
        <v>181</v>
      </c>
      <c r="C31" s="132">
        <f>'STF 1'!AE19</f>
        <v>45951</v>
      </c>
      <c r="D31" s="132">
        <f t="shared" ref="D31:D38" si="44">C31</f>
        <v>45951</v>
      </c>
      <c r="E31" s="132">
        <f>D31+1</f>
        <v>45952</v>
      </c>
      <c r="F31" s="21" t="s">
        <v>182</v>
      </c>
      <c r="G31" s="167"/>
      <c r="H31" s="167"/>
      <c r="I31" s="167"/>
      <c r="J31" s="167"/>
      <c r="K31" s="167"/>
      <c r="L31" s="167"/>
      <c r="M31" s="167"/>
      <c r="N31" s="167"/>
      <c r="O31" s="167"/>
      <c r="P31" s="71" t="s">
        <v>20</v>
      </c>
      <c r="Q31" s="33"/>
      <c r="R31" s="31"/>
      <c r="S31" s="71" t="s">
        <v>20</v>
      </c>
      <c r="T31" s="33"/>
      <c r="U31" s="31"/>
      <c r="V31" s="126"/>
      <c r="W31" s="126"/>
      <c r="X31" s="126"/>
      <c r="Y31" s="71" t="s">
        <v>20</v>
      </c>
      <c r="Z31" s="33"/>
      <c r="AA31" s="31"/>
      <c r="AB31" s="126"/>
      <c r="AC31" s="71" t="s">
        <v>20</v>
      </c>
      <c r="AD31" s="33"/>
      <c r="AE31" s="31"/>
      <c r="AF31" s="73"/>
      <c r="AG31" s="73"/>
      <c r="AH31" s="73"/>
      <c r="AI31" s="73"/>
      <c r="AJ31" s="73"/>
      <c r="AK31" s="73"/>
      <c r="AL31" s="126">
        <f>E31+4</f>
        <v>45956</v>
      </c>
      <c r="AM31" s="126">
        <f t="shared" ref="AM31:AN31" si="43">AL31+1</f>
        <v>45957</v>
      </c>
      <c r="AN31" s="126">
        <f t="shared" si="43"/>
        <v>45958</v>
      </c>
      <c r="AO31" s="126">
        <f>AN31+4</f>
        <v>45962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</row>
    <row r="32" ht="25.5" customHeight="1">
      <c r="A32" s="83" t="s">
        <v>80</v>
      </c>
      <c r="B32" s="21" t="s">
        <v>109</v>
      </c>
      <c r="C32" s="148">
        <f>AL25</f>
        <v>45953</v>
      </c>
      <c r="D32" s="132">
        <f t="shared" si="44"/>
        <v>45953</v>
      </c>
      <c r="E32" s="132">
        <f>D32+2</f>
        <v>45955</v>
      </c>
      <c r="F32" s="21" t="s">
        <v>110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2">
        <f>E32+6</f>
        <v>45961</v>
      </c>
      <c r="Q32" s="132">
        <f>P32</f>
        <v>45961</v>
      </c>
      <c r="R32" s="132">
        <f>Q32+1</f>
        <v>45962</v>
      </c>
      <c r="S32" s="132">
        <f>R32</f>
        <v>45962</v>
      </c>
      <c r="T32" s="126">
        <f>S32+1</f>
        <v>45963</v>
      </c>
      <c r="U32" s="126">
        <f>T32</f>
        <v>45963</v>
      </c>
      <c r="V32" s="126"/>
      <c r="W32" s="126"/>
      <c r="X32" s="126"/>
      <c r="Y32" s="126">
        <f>U32+1</f>
        <v>45964</v>
      </c>
      <c r="Z32" s="126">
        <f>Y32</f>
        <v>45964</v>
      </c>
      <c r="AA32" s="126">
        <f>Z32+1</f>
        <v>45965</v>
      </c>
      <c r="AB32" s="126"/>
      <c r="AC32" s="126">
        <f>AA32+3</f>
        <v>45968</v>
      </c>
      <c r="AD32" s="126">
        <f>AC32+1</f>
        <v>45969</v>
      </c>
      <c r="AE32" s="126">
        <f>AD32</f>
        <v>45969</v>
      </c>
      <c r="AF32" s="71" t="s">
        <v>20</v>
      </c>
      <c r="AG32" s="33"/>
      <c r="AH32" s="31"/>
      <c r="AI32" s="71"/>
      <c r="AJ32" s="33"/>
      <c r="AK32" s="31"/>
      <c r="AL32" s="71" t="s">
        <v>20</v>
      </c>
      <c r="AM32" s="33"/>
      <c r="AN32" s="31"/>
      <c r="AO32" s="126">
        <f>AE32+4</f>
        <v>45973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</row>
    <row r="33" ht="25.5" customHeight="1">
      <c r="A33" s="83" t="s">
        <v>36</v>
      </c>
      <c r="B33" s="21" t="s">
        <v>183</v>
      </c>
      <c r="C33" s="132">
        <f>AO31</f>
        <v>45962</v>
      </c>
      <c r="D33" s="132">
        <f t="shared" si="44"/>
        <v>45962</v>
      </c>
      <c r="E33" s="132">
        <f>D33+1</f>
        <v>45963</v>
      </c>
      <c r="F33" s="21" t="s">
        <v>184</v>
      </c>
      <c r="G33" s="167"/>
      <c r="H33" s="167"/>
      <c r="I33" s="167"/>
      <c r="J33" s="167"/>
      <c r="K33" s="167"/>
      <c r="L33" s="167"/>
      <c r="M33" s="167"/>
      <c r="N33" s="167"/>
      <c r="O33" s="167"/>
      <c r="P33" s="71" t="s">
        <v>20</v>
      </c>
      <c r="Q33" s="33"/>
      <c r="R33" s="31"/>
      <c r="S33" s="71" t="s">
        <v>20</v>
      </c>
      <c r="T33" s="33"/>
      <c r="U33" s="31"/>
      <c r="V33" s="126"/>
      <c r="W33" s="126"/>
      <c r="X33" s="126"/>
      <c r="Y33" s="71" t="s">
        <v>20</v>
      </c>
      <c r="Z33" s="33"/>
      <c r="AA33" s="31"/>
      <c r="AB33" s="126"/>
      <c r="AC33" s="71" t="s">
        <v>20</v>
      </c>
      <c r="AD33" s="33"/>
      <c r="AE33" s="31"/>
      <c r="AF33" s="73"/>
      <c r="AG33" s="73"/>
      <c r="AH33" s="73"/>
      <c r="AI33" s="73"/>
      <c r="AJ33" s="73"/>
      <c r="AK33" s="73"/>
      <c r="AL33" s="126">
        <f>'STF 2'!AA28</f>
        <v>45968</v>
      </c>
      <c r="AM33" s="126">
        <f t="shared" ref="AM33:AN33" si="45">AL33+1</f>
        <v>45969</v>
      </c>
      <c r="AN33" s="126">
        <f t="shared" si="45"/>
        <v>45970</v>
      </c>
      <c r="AO33" s="126">
        <f>AN33+4</f>
        <v>45974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</row>
    <row r="34" ht="25.5" customHeight="1">
      <c r="A34" s="81" t="s">
        <v>185</v>
      </c>
      <c r="B34" s="121" t="s">
        <v>114</v>
      </c>
      <c r="C34" s="148">
        <f>AL27</f>
        <v>45963</v>
      </c>
      <c r="D34" s="132">
        <f t="shared" si="44"/>
        <v>45963</v>
      </c>
      <c r="E34" s="132">
        <f t="shared" ref="E34:E35" si="46">D34+2</f>
        <v>45965</v>
      </c>
      <c r="F34" s="121" t="s">
        <v>115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2">
        <f t="shared" ref="P34:P35" si="47">E34+6</f>
        <v>45971</v>
      </c>
      <c r="Q34" s="132">
        <f t="shared" ref="Q34:Q35" si="48">P34</f>
        <v>45971</v>
      </c>
      <c r="R34" s="132">
        <f t="shared" ref="R34:R35" si="49">Q34+1</f>
        <v>45972</v>
      </c>
      <c r="S34" s="132">
        <f t="shared" ref="S34:S35" si="50">R34</f>
        <v>45972</v>
      </c>
      <c r="T34" s="126">
        <f t="shared" ref="T34:T35" si="51">S34+1</f>
        <v>45973</v>
      </c>
      <c r="U34" s="126">
        <f t="shared" ref="U34:U35" si="52">T34</f>
        <v>45973</v>
      </c>
      <c r="V34" s="126"/>
      <c r="W34" s="126"/>
      <c r="X34" s="126"/>
      <c r="Y34" s="126">
        <f t="shared" ref="Y34:Y35" si="53">U34+1</f>
        <v>45974</v>
      </c>
      <c r="Z34" s="126">
        <f t="shared" ref="Z34:Z35" si="54">Y34</f>
        <v>45974</v>
      </c>
      <c r="AA34" s="126">
        <f t="shared" ref="AA34:AA35" si="55">Z34+1</f>
        <v>45975</v>
      </c>
      <c r="AB34" s="126"/>
      <c r="AC34" s="126">
        <f t="shared" ref="AC34:AC35" si="56">AA34+3</f>
        <v>45978</v>
      </c>
      <c r="AD34" s="126">
        <f t="shared" ref="AD34:AD35" si="57">AC34+1</f>
        <v>45979</v>
      </c>
      <c r="AE34" s="126">
        <f t="shared" ref="AE34:AE35" si="58">AD34</f>
        <v>45979</v>
      </c>
      <c r="AF34" s="71" t="s">
        <v>20</v>
      </c>
      <c r="AG34" s="33"/>
      <c r="AH34" s="31"/>
      <c r="AI34" s="71"/>
      <c r="AJ34" s="33"/>
      <c r="AK34" s="31"/>
      <c r="AL34" s="71" t="s">
        <v>20</v>
      </c>
      <c r="AM34" s="33"/>
      <c r="AN34" s="31"/>
      <c r="AO34" s="126">
        <f t="shared" ref="AO34:AO35" si="59">AE34+4</f>
        <v>45983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</row>
    <row r="35" ht="25.5" customHeight="1">
      <c r="A35" s="83" t="s">
        <v>80</v>
      </c>
      <c r="B35" s="21" t="s">
        <v>186</v>
      </c>
      <c r="C35" s="148">
        <f t="shared" ref="C35:C37" si="60">AO32</f>
        <v>45973</v>
      </c>
      <c r="D35" s="132">
        <f t="shared" si="44"/>
        <v>45973</v>
      </c>
      <c r="E35" s="132">
        <f t="shared" si="46"/>
        <v>45975</v>
      </c>
      <c r="F35" s="21" t="s">
        <v>187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2">
        <f t="shared" si="47"/>
        <v>45981</v>
      </c>
      <c r="Q35" s="132">
        <f t="shared" si="48"/>
        <v>45981</v>
      </c>
      <c r="R35" s="132">
        <f t="shared" si="49"/>
        <v>45982</v>
      </c>
      <c r="S35" s="132">
        <f t="shared" si="50"/>
        <v>45982</v>
      </c>
      <c r="T35" s="126">
        <f t="shared" si="51"/>
        <v>45983</v>
      </c>
      <c r="U35" s="126">
        <f t="shared" si="52"/>
        <v>45983</v>
      </c>
      <c r="V35" s="126"/>
      <c r="W35" s="126"/>
      <c r="X35" s="126"/>
      <c r="Y35" s="126">
        <f t="shared" si="53"/>
        <v>45984</v>
      </c>
      <c r="Z35" s="126">
        <f t="shared" si="54"/>
        <v>45984</v>
      </c>
      <c r="AA35" s="126">
        <f t="shared" si="55"/>
        <v>45985</v>
      </c>
      <c r="AB35" s="126"/>
      <c r="AC35" s="126">
        <f t="shared" si="56"/>
        <v>45988</v>
      </c>
      <c r="AD35" s="126">
        <f t="shared" si="57"/>
        <v>45989</v>
      </c>
      <c r="AE35" s="126">
        <f t="shared" si="58"/>
        <v>45989</v>
      </c>
      <c r="AF35" s="71" t="s">
        <v>20</v>
      </c>
      <c r="AG35" s="33"/>
      <c r="AH35" s="31"/>
      <c r="AI35" s="71"/>
      <c r="AJ35" s="33"/>
      <c r="AK35" s="31"/>
      <c r="AL35" s="71" t="s">
        <v>20</v>
      </c>
      <c r="AM35" s="33"/>
      <c r="AN35" s="31"/>
      <c r="AO35" s="126">
        <f t="shared" si="59"/>
        <v>45993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</row>
    <row r="36" ht="25.5" customHeight="1">
      <c r="A36" s="83" t="s">
        <v>36</v>
      </c>
      <c r="B36" s="21" t="s">
        <v>188</v>
      </c>
      <c r="C36" s="132">
        <f t="shared" si="60"/>
        <v>45974</v>
      </c>
      <c r="D36" s="132">
        <f t="shared" si="44"/>
        <v>45974</v>
      </c>
      <c r="E36" s="132">
        <f>D36+1</f>
        <v>45975</v>
      </c>
      <c r="F36" s="21" t="s">
        <v>189</v>
      </c>
      <c r="G36" s="167"/>
      <c r="H36" s="167"/>
      <c r="I36" s="167"/>
      <c r="J36" s="167"/>
      <c r="K36" s="167"/>
      <c r="L36" s="167"/>
      <c r="M36" s="167"/>
      <c r="N36" s="167"/>
      <c r="O36" s="167"/>
      <c r="P36" s="71" t="s">
        <v>20</v>
      </c>
      <c r="Q36" s="33"/>
      <c r="R36" s="31"/>
      <c r="S36" s="71" t="s">
        <v>20</v>
      </c>
      <c r="T36" s="33"/>
      <c r="U36" s="31"/>
      <c r="V36" s="126"/>
      <c r="W36" s="126"/>
      <c r="X36" s="126"/>
      <c r="Y36" s="71" t="s">
        <v>20</v>
      </c>
      <c r="Z36" s="33"/>
      <c r="AA36" s="31"/>
      <c r="AB36" s="126"/>
      <c r="AC36" s="71" t="s">
        <v>20</v>
      </c>
      <c r="AD36" s="33"/>
      <c r="AE36" s="31"/>
      <c r="AF36" s="73"/>
      <c r="AG36" s="73"/>
      <c r="AH36" s="73"/>
      <c r="AI36" s="73"/>
      <c r="AJ36" s="73"/>
      <c r="AK36" s="73"/>
      <c r="AL36" s="126">
        <f>E36+4</f>
        <v>45979</v>
      </c>
      <c r="AM36" s="126">
        <f t="shared" ref="AM36:AN36" si="61">AL36+1</f>
        <v>45980</v>
      </c>
      <c r="AN36" s="126">
        <f t="shared" si="61"/>
        <v>45981</v>
      </c>
      <c r="AO36" s="126">
        <f>AN36+4</f>
        <v>45985</v>
      </c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</row>
    <row r="37" ht="25.5" customHeight="1">
      <c r="A37" s="81" t="s">
        <v>190</v>
      </c>
      <c r="B37" s="121" t="s">
        <v>191</v>
      </c>
      <c r="C37" s="168">
        <f t="shared" si="60"/>
        <v>45983</v>
      </c>
      <c r="D37" s="132">
        <f t="shared" si="44"/>
        <v>45983</v>
      </c>
      <c r="E37" s="132">
        <f>D37+2</f>
        <v>45985</v>
      </c>
      <c r="F37" s="121" t="s">
        <v>192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2">
        <f>E37+6</f>
        <v>45991</v>
      </c>
      <c r="Q37" s="132">
        <f>P37</f>
        <v>45991</v>
      </c>
      <c r="R37" s="132">
        <f>Q37+1</f>
        <v>45992</v>
      </c>
      <c r="S37" s="132">
        <f>R37</f>
        <v>45992</v>
      </c>
      <c r="T37" s="126">
        <f>S37+1</f>
        <v>45993</v>
      </c>
      <c r="U37" s="126">
        <f>T37</f>
        <v>45993</v>
      </c>
      <c r="V37" s="126"/>
      <c r="W37" s="126"/>
      <c r="X37" s="126"/>
      <c r="Y37" s="126">
        <f>U37+1</f>
        <v>45994</v>
      </c>
      <c r="Z37" s="126">
        <f>Y37</f>
        <v>45994</v>
      </c>
      <c r="AA37" s="126">
        <f>Z37+1</f>
        <v>45995</v>
      </c>
      <c r="AB37" s="126"/>
      <c r="AC37" s="126">
        <f>AA37+3</f>
        <v>45998</v>
      </c>
      <c r="AD37" s="126">
        <f>AC37+1</f>
        <v>45999</v>
      </c>
      <c r="AE37" s="126">
        <f>AD37</f>
        <v>45999</v>
      </c>
      <c r="AF37" s="71" t="s">
        <v>20</v>
      </c>
      <c r="AG37" s="33"/>
      <c r="AH37" s="31"/>
      <c r="AI37" s="71"/>
      <c r="AJ37" s="33"/>
      <c r="AK37" s="31"/>
      <c r="AL37" s="71" t="s">
        <v>20</v>
      </c>
      <c r="AM37" s="33"/>
      <c r="AN37" s="31"/>
      <c r="AO37" s="126">
        <f>AE37+4</f>
        <v>46003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</row>
    <row r="38" ht="25.5" customHeight="1">
      <c r="A38" s="83" t="s">
        <v>36</v>
      </c>
      <c r="B38" s="21" t="s">
        <v>193</v>
      </c>
      <c r="C38" s="132">
        <f>AO36</f>
        <v>45985</v>
      </c>
      <c r="D38" s="132">
        <f t="shared" si="44"/>
        <v>45985</v>
      </c>
      <c r="E38" s="132">
        <f>D38+1</f>
        <v>45986</v>
      </c>
      <c r="F38" s="21" t="s">
        <v>194</v>
      </c>
      <c r="G38" s="167"/>
      <c r="H38" s="167"/>
      <c r="I38" s="167"/>
      <c r="J38" s="167"/>
      <c r="K38" s="167"/>
      <c r="L38" s="167"/>
      <c r="M38" s="167"/>
      <c r="N38" s="167"/>
      <c r="O38" s="167"/>
      <c r="P38" s="71" t="s">
        <v>20</v>
      </c>
      <c r="Q38" s="33"/>
      <c r="R38" s="31"/>
      <c r="S38" s="71" t="s">
        <v>20</v>
      </c>
      <c r="T38" s="33"/>
      <c r="U38" s="31"/>
      <c r="V38" s="126"/>
      <c r="W38" s="126"/>
      <c r="X38" s="126"/>
      <c r="Y38" s="71" t="s">
        <v>20</v>
      </c>
      <c r="Z38" s="33"/>
      <c r="AA38" s="31"/>
      <c r="AB38" s="126"/>
      <c r="AC38" s="71" t="s">
        <v>20</v>
      </c>
      <c r="AD38" s="33"/>
      <c r="AE38" s="31"/>
      <c r="AF38" s="73"/>
      <c r="AG38" s="73"/>
      <c r="AH38" s="73"/>
      <c r="AI38" s="73"/>
      <c r="AJ38" s="73"/>
      <c r="AK38" s="73"/>
      <c r="AL38" s="126">
        <f>E38+4</f>
        <v>45990</v>
      </c>
      <c r="AM38" s="126">
        <f t="shared" ref="AM38:AN38" si="62">AL38+1</f>
        <v>45991</v>
      </c>
      <c r="AN38" s="126">
        <f t="shared" si="62"/>
        <v>45992</v>
      </c>
      <c r="AO38" s="126">
        <f>AN38+4</f>
        <v>45996</v>
      </c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</row>
    <row r="39" ht="25.5" customHeight="1">
      <c r="A39" s="43"/>
      <c r="B39" s="102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52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</row>
    <row r="40" ht="25.5" customHeight="1">
      <c r="A40" s="170" t="s">
        <v>195</v>
      </c>
      <c r="B40" s="102"/>
      <c r="C40" s="169" t="s">
        <v>196</v>
      </c>
      <c r="AM40" s="152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</row>
    <row r="41" ht="25.5" customHeight="1">
      <c r="A41" s="108"/>
      <c r="B41" s="102"/>
      <c r="C41" s="169" t="s">
        <v>197</v>
      </c>
      <c r="AM41" s="152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</row>
    <row r="42" ht="23.25" customHeight="1">
      <c r="A42" s="171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52"/>
      <c r="AN42" s="172"/>
      <c r="AO42" s="172"/>
      <c r="AP42" s="172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27.0" customHeight="1">
      <c r="A43" s="111" t="s">
        <v>51</v>
      </c>
      <c r="B43" s="173"/>
      <c r="C43" s="173"/>
      <c r="D43" s="173"/>
      <c r="E43" s="173"/>
      <c r="F43" s="173"/>
      <c r="G43" s="173"/>
      <c r="H43" s="173"/>
      <c r="I43" s="173"/>
      <c r="J43" s="174"/>
      <c r="K43" s="174"/>
      <c r="L43" s="174"/>
      <c r="M43" s="174"/>
      <c r="N43" s="174"/>
      <c r="O43" s="174"/>
      <c r="P43" s="174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28.5" customHeight="1">
      <c r="A44" s="53" t="s">
        <v>52</v>
      </c>
      <c r="B44" s="175">
        <v>45937.0</v>
      </c>
      <c r="C44" s="114"/>
      <c r="D44" s="112"/>
      <c r="E44" s="112"/>
      <c r="F44" s="112"/>
      <c r="G44" s="112"/>
      <c r="H44" s="112"/>
      <c r="I44" s="11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40CC31AB-BEC5-49FB-A989-0E9B6F4DAB20}" filter="1" showAutoFilter="1">
      <autoFilter ref="$A$2:$BA$3">
        <filterColumn colId="0">
          <filters blank="1"/>
        </filterColumn>
      </autoFilter>
    </customSheetView>
  </customSheetViews>
  <mergeCells count="154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C25: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P36:R36"/>
    <mergeCell ref="S36:U36"/>
    <mergeCell ref="Y36:AA36"/>
    <mergeCell ref="AC36:AE36"/>
    <mergeCell ref="P38:R38"/>
    <mergeCell ref="S38:U38"/>
    <mergeCell ref="Y38:AA38"/>
    <mergeCell ref="AC38:AE38"/>
    <mergeCell ref="AF37:AH37"/>
    <mergeCell ref="AI37:AK37"/>
    <mergeCell ref="AL37:AN37"/>
    <mergeCell ref="C41:AL41"/>
    <mergeCell ref="A42:B42"/>
    <mergeCell ref="A40:A41"/>
    <mergeCell ref="C40:AL40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</mergeCells>
  <drawing r:id="rId1"/>
</worksheet>
</file>